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0" yWindow="900" windowWidth="21570" windowHeight="12570" tabRatio="601" firstSheet="4" activeTab="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уч план 2 поток" sheetId="8" r:id="rId5"/>
    <sheet name="оборот 2 поток" sheetId="32" r:id="rId6"/>
    <sheet name="EPlanCE" sheetId="28" state="hidden" r:id="rId7"/>
    <sheet name="WPlan_Old" sheetId="4" state="hidden" r:id="rId8"/>
    <sheet name="WPlan" sheetId="24" state="hidden" r:id="rId9"/>
    <sheet name="ETList" sheetId="5" state="hidden" r:id="rId10"/>
    <sheet name="SKF" sheetId="10" state="hidden" r:id="rId11"/>
    <sheet name="SKAF" sheetId="11" state="hidden" r:id="rId12"/>
    <sheet name="SKA" sheetId="9" state="hidden" r:id="rId13"/>
    <sheet name="MFK" sheetId="29" state="hidden" r:id="rId14"/>
    <sheet name="PrSubject" sheetId="12" state="hidden" r:id="rId15"/>
    <sheet name="PRSPECS" sheetId="13" state="hidden" r:id="rId16"/>
    <sheet name="Statent" sheetId="22" state="hidden" r:id="rId17"/>
    <sheet name="PlanStand" sheetId="21" state="hidden" r:id="rId18"/>
    <sheet name="PRSPSUB" sheetId="14" state="hidden" r:id="rId19"/>
    <sheet name="ZAJA" sheetId="15" state="hidden" r:id="rId20"/>
    <sheet name="PrQ" sheetId="16" state="hidden" r:id="rId21"/>
    <sheet name="QARG" sheetId="17" state="hidden" r:id="rId22"/>
    <sheet name="FINPL" sheetId="18" state="hidden" r:id="rId23"/>
    <sheet name="ANPL" sheetId="19" state="hidden" r:id="rId24"/>
    <sheet name="ISPSUB" sheetId="20" state="hidden" r:id="rId25"/>
    <sheet name="OBST" sheetId="23" state="hidden" r:id="rId26"/>
    <sheet name="BSEP" sheetId="7" state="hidden" r:id="rId27"/>
    <sheet name="SpiskiPrint" sheetId="25" state="hidden" r:id="rId28"/>
    <sheet name="PedN" sheetId="31" state="hidden" r:id="rId29"/>
    <sheet name="OBSTE" sheetId="26" state="hidden" r:id="rId30"/>
  </sheets>
  <externalReferences>
    <externalReference r:id="rId31"/>
  </externalReferences>
  <definedNames>
    <definedName name="EP" localSheetId="6">EPlanCE!#REF!</definedName>
    <definedName name="EP" localSheetId="3">EPlanE!$C$47</definedName>
    <definedName name="EP" localSheetId="4">'уч план 2 поток'!#REF!</definedName>
    <definedName name="EP">EPlan!$C$47</definedName>
    <definedName name="KCU" localSheetId="6">EPlanCE!$A$1</definedName>
    <definedName name="KCU" localSheetId="5">[1]EPlanC!$A$1</definedName>
    <definedName name="KCU">'уч план 2 поток'!$A$1</definedName>
    <definedName name="MPNE" localSheetId="6">EPlanCE!$A$2</definedName>
    <definedName name="MPNE" localSheetId="5">[1]EPlanC!$A$2</definedName>
    <definedName name="MPNE">'уч план 2 поток'!$A$2</definedName>
    <definedName name="MSTotal" localSheetId="6">EPlanCE!$B$40</definedName>
    <definedName name="MSTotal" localSheetId="3">EPlanE!$B$40</definedName>
    <definedName name="MSTotal" localSheetId="4">'уч план 2 поток'!$B$42</definedName>
    <definedName name="MSTotal">EPlan!$B$40</definedName>
    <definedName name="TACU" localSheetId="6">EPlanCE!#REF!</definedName>
    <definedName name="TACU" localSheetId="5">[1]EPlanC!#REF!</definedName>
    <definedName name="TACU">'уч план 2 поток'!#REF!</definedName>
    <definedName name="TExam" localSheetId="6">EPlanCE!$B$44</definedName>
    <definedName name="TExam" localSheetId="3">EPlanE!$B$42</definedName>
    <definedName name="TExam" localSheetId="4">'уч план 2 поток'!$B$46</definedName>
    <definedName name="TExam">EPlan!$B$42</definedName>
    <definedName name="_xlnm.Print_Titles" localSheetId="23">ANPL!$6:$8</definedName>
    <definedName name="_xlnm.Print_Titles" localSheetId="26">BSEP!$7:$7</definedName>
    <definedName name="_xlnm.Print_Titles" localSheetId="2">EPlan!$27:$34</definedName>
    <definedName name="_xlnm.Print_Titles" localSheetId="6">EPlanCE!$27:$34</definedName>
    <definedName name="_xlnm.Print_Titles" localSheetId="3">EPlanE!$27:$34</definedName>
    <definedName name="_xlnm.Print_Titles" localSheetId="9">ETList!$13:$13</definedName>
    <definedName name="_xlnm.Print_Titles" localSheetId="22">FINPL!$3:$3</definedName>
    <definedName name="_xlnm.Print_Titles" localSheetId="24">ISPSUB!$1:$1</definedName>
    <definedName name="_xlnm.Print_Titles" localSheetId="1">Managers!$4:$5</definedName>
    <definedName name="_xlnm.Print_Titles" localSheetId="28">PedN!$6:$10</definedName>
    <definedName name="_xlnm.Print_Titles" localSheetId="20">PrQ!$2:$2</definedName>
    <definedName name="_xlnm.Print_Titles" localSheetId="15">PRSPECS!$1:$2</definedName>
    <definedName name="_xlnm.Print_Titles" localSheetId="18">PRSPSUB!$1:$2</definedName>
    <definedName name="_xlnm.Print_Titles" localSheetId="14">PrSubject!$4:$4</definedName>
    <definedName name="_xlnm.Print_Titles" localSheetId="21">QARG!$5:$5</definedName>
    <definedName name="_xlnm.Print_Titles" localSheetId="12">SKA!$5:$6</definedName>
    <definedName name="_xlnm.Print_Titles" localSheetId="10">SKF!$3:$4</definedName>
    <definedName name="_xlnm.Print_Titles" localSheetId="0">StructMSU!$5:$6</definedName>
    <definedName name="_xlnm.Print_Titles" localSheetId="8">WPlan!$8:$11</definedName>
    <definedName name="_xlnm.Print_Titles" localSheetId="7">WPlan_Old!$8:$11</definedName>
    <definedName name="_xlnm.Print_Titles" localSheetId="19">ZAJA!$6:$7</definedName>
    <definedName name="_xlnm.Print_Titles" localSheetId="4">'уч план 2 поток'!$29:$36</definedName>
    <definedName name="_xlnm.Print_Area" localSheetId="2">EPlan!$B$1:$BY$48</definedName>
    <definedName name="_xlnm.Print_Area" localSheetId="3">EPlanE!$B$1:$BY$48</definedName>
    <definedName name="_xlnm.Print_Area" localSheetId="24">ISPSUB!$A$1:$K$2</definedName>
    <definedName name="_xlnm.Print_Area" localSheetId="15">PRSPECS!$A$1:$I$2</definedName>
    <definedName name="_xlnm.Print_Area" localSheetId="5">'оборот 2 поток'!$A$1:$F$65536</definedName>
    <definedName name="Учебная_программа" localSheetId="5">#REF!</definedName>
    <definedName name="Учебная_программа">#REF!</definedName>
  </definedNames>
  <calcPr calcId="125725" iterate="1"/>
</workbook>
</file>

<file path=xl/calcChain.xml><?xml version="1.0" encoding="utf-8"?>
<calcChain xmlns="http://schemas.openxmlformats.org/spreadsheetml/2006/main">
  <c r="AD96" i="8"/>
  <c r="AO53"/>
  <c r="AQ53"/>
  <c r="AS53"/>
  <c r="AU53"/>
  <c r="AW53"/>
  <c r="AO96"/>
  <c r="AQ96"/>
  <c r="AS96"/>
  <c r="AU96"/>
  <c r="AW96"/>
  <c r="AM57"/>
  <c r="AK57" s="1"/>
  <c r="AZ127" l="1"/>
  <c r="AZ128" s="1"/>
  <c r="BA127"/>
  <c r="BA128" s="1"/>
  <c r="BB127"/>
  <c r="BB128" s="1"/>
  <c r="BC127"/>
  <c r="BC128" s="1"/>
  <c r="BD127"/>
  <c r="BD128" s="1"/>
  <c r="BE127"/>
  <c r="BE128" s="1"/>
  <c r="BF127"/>
  <c r="BF128" s="1"/>
  <c r="AY127"/>
  <c r="AY128" s="1"/>
  <c r="AK112"/>
  <c r="AD112" s="1"/>
  <c r="AO59"/>
  <c r="AO52" s="1"/>
  <c r="AQ59"/>
  <c r="AS59"/>
  <c r="AU59"/>
  <c r="AW59"/>
  <c r="AW52" s="1"/>
  <c r="AO79"/>
  <c r="AM79" s="1"/>
  <c r="AK79" s="1"/>
  <c r="AD79" s="1"/>
  <c r="AQ79"/>
  <c r="AS79"/>
  <c r="AS52"/>
  <c r="AU79"/>
  <c r="AW79"/>
  <c r="AO100"/>
  <c r="AO95"/>
  <c r="AQ100"/>
  <c r="AQ95" s="1"/>
  <c r="AS100"/>
  <c r="AS95" s="1"/>
  <c r="AU100"/>
  <c r="AU95" s="1"/>
  <c r="AW100"/>
  <c r="AW95" s="1"/>
  <c r="AM70"/>
  <c r="AK70" s="1"/>
  <c r="AM113"/>
  <c r="AK113" s="1"/>
  <c r="AD113" s="1"/>
  <c r="AM111"/>
  <c r="AK111" s="1"/>
  <c r="AM110"/>
  <c r="AK110" s="1"/>
  <c r="AM109"/>
  <c r="AK109" s="1"/>
  <c r="AM108"/>
  <c r="AK108" s="1"/>
  <c r="AM107"/>
  <c r="AK107" s="1"/>
  <c r="AM106"/>
  <c r="AK106" s="1"/>
  <c r="AM105"/>
  <c r="AK105" s="1"/>
  <c r="AM104"/>
  <c r="AK104" s="1"/>
  <c r="AM103"/>
  <c r="AK103" s="1"/>
  <c r="AM102"/>
  <c r="AK102" s="1"/>
  <c r="AM69"/>
  <c r="AK69" s="1"/>
  <c r="AM92"/>
  <c r="AK92" s="1"/>
  <c r="AM91"/>
  <c r="AK91" s="1"/>
  <c r="AM90"/>
  <c r="AK90" s="1"/>
  <c r="AD90" s="1"/>
  <c r="AM89"/>
  <c r="AK89" s="1"/>
  <c r="AM88"/>
  <c r="AK88" s="1"/>
  <c r="AM124"/>
  <c r="AK124" s="1"/>
  <c r="AM123"/>
  <c r="AK123" s="1"/>
  <c r="AM122"/>
  <c r="AK122" s="1"/>
  <c r="AM121"/>
  <c r="AK121" s="1"/>
  <c r="AM120"/>
  <c r="AK120" s="1"/>
  <c r="AM119"/>
  <c r="AK119" s="1"/>
  <c r="AM118"/>
  <c r="AK118" s="1"/>
  <c r="AM117"/>
  <c r="AK117" s="1"/>
  <c r="AM116"/>
  <c r="AK116" s="1"/>
  <c r="AM115"/>
  <c r="AK115" s="1"/>
  <c r="AM114"/>
  <c r="AK114" s="1"/>
  <c r="AM101"/>
  <c r="AK101" s="1"/>
  <c r="AM99"/>
  <c r="AK99" s="1"/>
  <c r="AM98"/>
  <c r="AK98" s="1"/>
  <c r="AM97"/>
  <c r="AK97" s="1"/>
  <c r="AM96"/>
  <c r="AK96" s="1"/>
  <c r="AM94"/>
  <c r="AK94" s="1"/>
  <c r="AM93"/>
  <c r="AK93" s="1"/>
  <c r="AM85"/>
  <c r="AK85" s="1"/>
  <c r="AM84"/>
  <c r="AK84" s="1"/>
  <c r="AM87"/>
  <c r="AK87" s="1"/>
  <c r="AM86"/>
  <c r="AK86" s="1"/>
  <c r="AM83"/>
  <c r="AK83" s="1"/>
  <c r="AM82"/>
  <c r="AK82" s="1"/>
  <c r="AM81"/>
  <c r="AK81" s="1"/>
  <c r="AM80"/>
  <c r="AK80" s="1"/>
  <c r="AM78"/>
  <c r="AK78" s="1"/>
  <c r="AM77"/>
  <c r="AK77" s="1"/>
  <c r="AM76"/>
  <c r="AK76" s="1"/>
  <c r="AM75"/>
  <c r="AK75" s="1"/>
  <c r="AM74"/>
  <c r="AK74" s="1"/>
  <c r="AM73"/>
  <c r="AK73" s="1"/>
  <c r="AM72"/>
  <c r="AK72" s="1"/>
  <c r="AM71"/>
  <c r="AK71" s="1"/>
  <c r="AM68"/>
  <c r="AK68" s="1"/>
  <c r="AM67"/>
  <c r="AK67" s="1"/>
  <c r="AM66"/>
  <c r="AK66" s="1"/>
  <c r="AM65"/>
  <c r="AK65" s="1"/>
  <c r="AM64"/>
  <c r="AK64" s="1"/>
  <c r="AM63"/>
  <c r="AK63" s="1"/>
  <c r="AM62"/>
  <c r="AK62" s="1"/>
  <c r="AM61"/>
  <c r="AK61" s="1"/>
  <c r="AM60"/>
  <c r="AK60" s="1"/>
  <c r="AM58"/>
  <c r="AK58" s="1"/>
  <c r="AM56"/>
  <c r="AK56" s="1"/>
  <c r="AM55"/>
  <c r="AK55" s="1"/>
  <c r="AM54"/>
  <c r="AK54" s="1"/>
  <c r="AM53"/>
  <c r="AK53" s="1"/>
  <c r="AD53" s="1"/>
  <c r="AK133"/>
  <c r="AK132"/>
  <c r="AK131"/>
  <c r="AM125"/>
  <c r="AK125" s="1"/>
  <c r="AM51"/>
  <c r="AK51" s="1"/>
  <c r="AM50"/>
  <c r="AK50" s="1"/>
  <c r="BI17" i="28"/>
  <c r="BI18"/>
  <c r="BI23" s="1"/>
  <c r="BI19"/>
  <c r="BI20"/>
  <c r="BI21"/>
  <c r="BI22"/>
  <c r="BC23"/>
  <c r="BD23"/>
  <c r="BE23"/>
  <c r="BF23"/>
  <c r="BG23"/>
  <c r="BH23"/>
  <c r="AM36"/>
  <c r="AK36" s="1"/>
  <c r="AK37"/>
  <c r="AM37"/>
  <c r="AM38"/>
  <c r="AK38" s="1"/>
  <c r="AM40"/>
  <c r="AK40" s="1"/>
  <c r="AW45" s="1"/>
  <c r="A45" s="1"/>
  <c r="AY40"/>
  <c r="AZ40"/>
  <c r="AZ41" s="1"/>
  <c r="BA40"/>
  <c r="BA41" s="1"/>
  <c r="BB40"/>
  <c r="BC40"/>
  <c r="BD40"/>
  <c r="BD41" s="1"/>
  <c r="BE40"/>
  <c r="BE41" s="1"/>
  <c r="BF40"/>
  <c r="BG40"/>
  <c r="BH40"/>
  <c r="BH41" s="1"/>
  <c r="BI40"/>
  <c r="BI41" s="1"/>
  <c r="BJ40"/>
  <c r="AM41"/>
  <c r="AK41"/>
  <c r="AY41"/>
  <c r="BB41"/>
  <c r="BC41"/>
  <c r="BF41"/>
  <c r="BG41"/>
  <c r="BJ41"/>
  <c r="AK44"/>
  <c r="AK45"/>
  <c r="AK46"/>
  <c r="BI17" i="27"/>
  <c r="BI18"/>
  <c r="BI19"/>
  <c r="BN19"/>
  <c r="BI20"/>
  <c r="BI21"/>
  <c r="BI23" s="1"/>
  <c r="BI22"/>
  <c r="BC23"/>
  <c r="BD23"/>
  <c r="BE23"/>
  <c r="BF23"/>
  <c r="BG23"/>
  <c r="BH23"/>
  <c r="BN23"/>
  <c r="BP23"/>
  <c r="AM36"/>
  <c r="AK36" s="1"/>
  <c r="AK37"/>
  <c r="AM37"/>
  <c r="BL37"/>
  <c r="BN37"/>
  <c r="CB37"/>
  <c r="AM38"/>
  <c r="AK38"/>
  <c r="BL38"/>
  <c r="BN38"/>
  <c r="CB38"/>
  <c r="BU42"/>
  <c r="AM40"/>
  <c r="AK40"/>
  <c r="AY40"/>
  <c r="BL40" s="1"/>
  <c r="AY41"/>
  <c r="AZ40"/>
  <c r="BA40"/>
  <c r="BA41" s="1"/>
  <c r="BB40"/>
  <c r="BB41"/>
  <c r="BC40"/>
  <c r="BC41"/>
  <c r="BD40"/>
  <c r="BE40"/>
  <c r="BE41" s="1"/>
  <c r="BF40"/>
  <c r="BF41"/>
  <c r="BG40"/>
  <c r="BG41"/>
  <c r="BH40"/>
  <c r="BI40"/>
  <c r="BI41" s="1"/>
  <c r="BJ40"/>
  <c r="BJ41"/>
  <c r="AM41"/>
  <c r="AK41" s="1"/>
  <c r="AZ41"/>
  <c r="BD41"/>
  <c r="BH41"/>
  <c r="AK42"/>
  <c r="BO42"/>
  <c r="BP42"/>
  <c r="BQ42"/>
  <c r="BR42"/>
  <c r="BS42"/>
  <c r="BT42"/>
  <c r="BV42"/>
  <c r="BW42"/>
  <c r="BX42"/>
  <c r="BY42"/>
  <c r="BZ42"/>
  <c r="AK43"/>
  <c r="AK44"/>
  <c r="BP44"/>
  <c r="BT44"/>
  <c r="BX44"/>
  <c r="BO47"/>
  <c r="BP47"/>
  <c r="BQ47"/>
  <c r="BR47"/>
  <c r="BS47"/>
  <c r="BT47"/>
  <c r="BU47"/>
  <c r="BV47"/>
  <c r="BW47"/>
  <c r="AM41" i="3"/>
  <c r="AK41" s="1"/>
  <c r="AM38"/>
  <c r="AK38" s="1"/>
  <c r="BJ40"/>
  <c r="BJ41" s="1"/>
  <c r="BI40"/>
  <c r="BI41" s="1"/>
  <c r="BH40"/>
  <c r="BH41" s="1"/>
  <c r="BG40"/>
  <c r="BW44" s="1"/>
  <c r="BF40"/>
  <c r="BF41" s="1"/>
  <c r="BE40"/>
  <c r="BU44" s="1"/>
  <c r="BD40"/>
  <c r="BT44" s="1"/>
  <c r="BC40"/>
  <c r="BC41" s="1"/>
  <c r="BB40"/>
  <c r="BB41" s="1"/>
  <c r="BA40"/>
  <c r="BQ44" s="1"/>
  <c r="AZ40"/>
  <c r="AZ41" s="1"/>
  <c r="AY40"/>
  <c r="AY41" s="1"/>
  <c r="AM40"/>
  <c r="AK40" s="1"/>
  <c r="BI17"/>
  <c r="BI23" s="1"/>
  <c r="BI18"/>
  <c r="BI19"/>
  <c r="BI20"/>
  <c r="BI21"/>
  <c r="BI22"/>
  <c r="AM36"/>
  <c r="AK36"/>
  <c r="AM37"/>
  <c r="AK37"/>
  <c r="CB37"/>
  <c r="BN37"/>
  <c r="BL37"/>
  <c r="CB38"/>
  <c r="BU42" s="1"/>
  <c r="BZ42"/>
  <c r="BY42"/>
  <c r="BX42"/>
  <c r="BX44"/>
  <c r="BW42"/>
  <c r="BV42"/>
  <c r="BN19"/>
  <c r="BP23"/>
  <c r="BN23"/>
  <c r="AK42"/>
  <c r="BL40"/>
  <c r="BL38"/>
  <c r="AK44"/>
  <c r="AK43"/>
  <c r="BH23"/>
  <c r="BG23"/>
  <c r="BF23"/>
  <c r="BE23"/>
  <c r="BD23"/>
  <c r="BC23"/>
  <c r="BN38"/>
  <c r="BT42"/>
  <c r="BS42"/>
  <c r="BR42"/>
  <c r="BQ42"/>
  <c r="BP42"/>
  <c r="BO42"/>
  <c r="BR44"/>
  <c r="BO44"/>
  <c r="BO47"/>
  <c r="BP47"/>
  <c r="BQ47"/>
  <c r="BR47"/>
  <c r="BS47"/>
  <c r="BT47"/>
  <c r="BU47"/>
  <c r="BV47"/>
  <c r="BW47"/>
  <c r="AM42" i="8"/>
  <c r="AK42" s="1"/>
  <c r="AK47"/>
  <c r="AM38"/>
  <c r="AK38" s="1"/>
  <c r="AM39"/>
  <c r="AK39"/>
  <c r="AM43"/>
  <c r="AK43" s="1"/>
  <c r="AM40"/>
  <c r="AK40" s="1"/>
  <c r="BJ42"/>
  <c r="BJ43"/>
  <c r="BI42"/>
  <c r="BI43" s="1"/>
  <c r="BH42"/>
  <c r="BH43" s="1"/>
  <c r="BG42"/>
  <c r="BG43" s="1"/>
  <c r="BF42"/>
  <c r="BF43" s="1"/>
  <c r="BE42"/>
  <c r="BE43" s="1"/>
  <c r="BD42"/>
  <c r="BD43" s="1"/>
  <c r="BC42"/>
  <c r="BC43" s="1"/>
  <c r="BB42"/>
  <c r="BB43"/>
  <c r="BA42"/>
  <c r="BA43" s="1"/>
  <c r="AZ42"/>
  <c r="AZ43" s="1"/>
  <c r="AY42"/>
  <c r="AY43" s="1"/>
  <c r="BI19"/>
  <c r="BI20"/>
  <c r="BI21"/>
  <c r="BI22"/>
  <c r="BI23"/>
  <c r="BI24"/>
  <c r="AK46"/>
  <c r="AK48"/>
  <c r="BH25"/>
  <c r="BG25"/>
  <c r="BF25"/>
  <c r="BE25"/>
  <c r="BD25"/>
  <c r="BC25"/>
  <c r="AU52"/>
  <c r="AM59"/>
  <c r="AK59" s="1"/>
  <c r="AD59" s="1"/>
  <c r="AQ52"/>
  <c r="BA41" i="3"/>
  <c r="BG41"/>
  <c r="BE41"/>
  <c r="BV44" i="27"/>
  <c r="BR44"/>
  <c r="BW44"/>
  <c r="BS44"/>
  <c r="BO44"/>
  <c r="AW47" i="8" l="1"/>
  <c r="A47" s="1"/>
  <c r="BL41" i="27"/>
  <c r="BS44" i="3"/>
  <c r="BV44"/>
  <c r="BQ44" i="27"/>
  <c r="AQ127" i="8"/>
  <c r="AQ128" s="1"/>
  <c r="BP44" i="3"/>
  <c r="BD41"/>
  <c r="BL41" s="1"/>
  <c r="BU44" i="27"/>
  <c r="AS127" i="8"/>
  <c r="AS128" s="1"/>
  <c r="BI25"/>
  <c r="AW127"/>
  <c r="AW128" s="1"/>
  <c r="AM100"/>
  <c r="AK100" s="1"/>
  <c r="AD100" s="1"/>
  <c r="AM95"/>
  <c r="AK95" s="1"/>
  <c r="AD95" s="1"/>
  <c r="AU127"/>
  <c r="AU128" s="1"/>
  <c r="AO127"/>
  <c r="AM52"/>
  <c r="AK52" s="1"/>
  <c r="AD52" s="1"/>
  <c r="AO128" l="1"/>
  <c r="AM128" s="1"/>
  <c r="AK128" s="1"/>
  <c r="AW132" s="1"/>
  <c r="A132" s="1"/>
  <c r="AM127"/>
  <c r="AK127" s="1"/>
</calcChain>
</file>

<file path=xl/sharedStrings.xml><?xml version="1.0" encoding="utf-8"?>
<sst xmlns="http://schemas.openxmlformats.org/spreadsheetml/2006/main" count="1654" uniqueCount="783">
  <si>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</si>
  <si>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</si>
  <si>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</si>
  <si>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</si>
  <si>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</si>
  <si>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</si>
  <si>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</si>
  <si>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</si>
  <si>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</si>
  <si>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</si>
  <si>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</si>
  <si>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</si>
  <si>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</si>
  <si>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</si>
  <si>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</si>
  <si>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</si>
  <si>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</si>
  <si>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</si>
  <si>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</si>
  <si>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</si>
  <si>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</si>
  <si>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</si>
  <si>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</si>
  <si>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</si>
  <si>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</si>
  <si>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</si>
  <si>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</si>
  <si>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</si>
  <si>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</si>
  <si>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</si>
  <si>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</si>
  <si>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</si>
  <si>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</si>
  <si>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</si>
  <si>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</si>
  <si>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</si>
  <si>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</si>
  <si>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</si>
  <si>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</si>
  <si>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</si>
  <si>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</si>
  <si>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</si>
  <si>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</si>
  <si>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</si>
  <si>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</si>
  <si>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</si>
  <si>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</si>
  <si>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</si>
  <si>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</si>
  <si>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</si>
  <si>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</si>
  <si>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</si>
  <si>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</si>
  <si>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</si>
  <si>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</si>
  <si>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</si>
  <si>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</si>
  <si>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</si>
  <si>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</si>
  <si>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</si>
  <si>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</si>
  <si>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</si>
  <si>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</si>
  <si>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</si>
  <si>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</si>
  <si>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</si>
  <si>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</si>
  <si>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</si>
  <si>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</si>
  <si>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</si>
  <si>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</si>
  <si>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</si>
  <si>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</si>
  <si>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</si>
  <si>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</si>
  <si>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</si>
  <si>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</si>
  <si>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</si>
  <si>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</si>
  <si>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</si>
  <si>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</si>
  <si>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</si>
  <si>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</si>
  <si>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</si>
  <si>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</si>
  <si>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</si>
  <si>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</si>
  <si>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</si>
  <si>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</si>
  <si>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</si>
  <si>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</si>
  <si>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</si>
  <si>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</si>
  <si>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</si>
  <si>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</si>
  <si>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</si>
  <si>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</si>
  <si>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</si>
  <si>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</si>
  <si>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</si>
  <si>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</si>
  <si>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</si>
  <si>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</si>
  <si>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</si>
  <si>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</si>
  <si>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</si>
  <si>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</si>
  <si>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</si>
  <si>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</si>
  <si>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</si>
  <si>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</si>
  <si>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</si>
  <si>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</si>
  <si>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</si>
  <si>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</si>
  <si>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</si>
  <si>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</si>
  <si>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</si>
  <si>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</si>
  <si>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</si>
  <si>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</si>
  <si>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</si>
  <si>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</si>
  <si>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</si>
  <si>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</si>
  <si>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</si>
  <si>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</si>
  <si>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</si>
  <si>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</si>
  <si>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</si>
  <si>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</si>
  <si>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</si>
  <si>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</si>
  <si>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</si>
  <si>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</si>
  <si>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</si>
  <si>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</si>
  <si>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</si>
  <si>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</si>
  <si>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</si>
  <si>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</si>
  <si>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</si>
  <si>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</si>
  <si>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</si>
  <si>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</si>
  <si>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</si>
  <si>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</si>
  <si>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</si>
  <si>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</si>
  <si>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</si>
  <si>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</si>
  <si>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</si>
  <si>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</si>
  <si>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</si>
  <si>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</si>
  <si>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</si>
  <si>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</si>
  <si>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</si>
  <si>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</si>
  <si>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</si>
  <si>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</si>
  <si>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</si>
  <si>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</si>
  <si>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</si>
  <si>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</si>
  <si>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</si>
  <si>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</si>
  <si>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</si>
  <si>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</si>
  <si>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</si>
  <si>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</si>
  <si>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</si>
  <si>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</si>
  <si>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</si>
  <si>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</si>
  <si>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</si>
  <si>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</si>
  <si>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</si>
  <si>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</si>
  <si>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</si>
  <si>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</si>
  <si>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</si>
  <si>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</si>
  <si>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</si>
  <si>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</si>
  <si>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</si>
  <si>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</si>
  <si>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</si>
  <si>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</si>
  <si>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</si>
  <si>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</si>
  <si>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</si>
  <si>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</si>
  <si>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</si>
  <si>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</si>
  <si>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</si>
  <si>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</si>
  <si>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</si>
  <si>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</si>
  <si>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</si>
  <si>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</si>
  <si>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</si>
  <si>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</si>
  <si>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</si>
  <si>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</si>
  <si>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</si>
  <si>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</si>
  <si>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</si>
  <si>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</si>
  <si>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</si>
  <si>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</si>
  <si>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</si>
  <si>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</si>
  <si>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</si>
  <si>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</si>
  <si>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</si>
  <si>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</si>
  <si>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</si>
  <si>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</si>
  <si>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</si>
  <si>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</si>
  <si>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</si>
  <si>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</si>
  <si>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</si>
  <si>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</si>
  <si>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</si>
  <si>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</si>
  <si>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</si>
  <si>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</si>
  <si>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</si>
  <si>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</si>
  <si>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</si>
  <si>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</si>
  <si>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</si>
  <si>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</si>
  <si>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</si>
  <si>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</si>
  <si>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</si>
  <si>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</si>
  <si>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</si>
  <si>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</si>
  <si>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</si>
  <si>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</si>
  <si>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</si>
  <si>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</si>
  <si>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</si>
  <si>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</si>
  <si>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</si>
  <si>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</si>
  <si>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</si>
  <si>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</si>
  <si>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</si>
  <si>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</si>
  <si>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</si>
  <si>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</si>
  <si>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</si>
  <si>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</si>
  <si>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</si>
  <si>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</si>
  <si>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</si>
  <si>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</si>
  <si>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</si>
  <si>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</si>
  <si>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</si>
  <si>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</si>
  <si>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</si>
  <si>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</si>
  <si>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</si>
  <si>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</si>
  <si>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</si>
  <si>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</si>
  <si>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</si>
  <si>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</si>
  <si>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</si>
  <si>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</si>
  <si>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</si>
  <si>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</si>
  <si>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</si>
  <si>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</si>
  <si>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</si>
  <si>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</si>
  <si>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</si>
  <si>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</si>
  <si>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</si>
  <si>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</si>
  <si>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</si>
  <si>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</si>
  <si>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</si>
  <si>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</si>
  <si>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</si>
  <si>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</si>
  <si>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</si>
  <si>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</si>
  <si>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</si>
  <si>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</si>
  <si>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</si>
  <si>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</si>
  <si>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</si>
  <si>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</si>
  <si>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</si>
  <si>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</si>
  <si>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</si>
  <si>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</si>
  <si>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</si>
  <si>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</si>
  <si>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</si>
  <si>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</si>
  <si>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</si>
  <si>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</si>
  <si>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</si>
  <si>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</si>
  <si>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</si>
  <si>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</si>
  <si>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</si>
  <si>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</si>
  <si>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</si>
  <si>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</si>
  <si>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</si>
  <si>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</si>
  <si>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</si>
  <si>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</si>
  <si>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</si>
  <si>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</si>
  <si>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</si>
  <si>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</si>
  <si>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</si>
  <si>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</si>
  <si>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</si>
  <si>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</si>
  <si>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</si>
  <si>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</si>
  <si>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</si>
  <si>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</si>
  <si>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</si>
  <si>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</si>
  <si>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</si>
  <si>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</si>
  <si>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</si>
  <si>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</si>
  <si>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</si>
  <si>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</si>
  <si>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</si>
  <si>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</si>
  <si>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</si>
  <si>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</si>
  <si>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</si>
  <si>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</si>
  <si>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</si>
  <si>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</si>
  <si>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</si>
  <si>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</si>
  <si>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</si>
  <si>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</si>
  <si>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</si>
  <si>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</si>
  <si>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</si>
  <si>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</si>
  <si>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</si>
  <si>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</si>
  <si>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</si>
  <si>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</si>
  <si>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</si>
  <si>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</si>
  <si>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</si>
  <si>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</si>
  <si>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</si>
  <si>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</si>
  <si>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</si>
  <si>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</si>
  <si>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</si>
  <si>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</si>
  <si>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</si>
  <si>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</si>
  <si>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</si>
  <si>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</si>
  <si>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</si>
  <si>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</si>
  <si>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</si>
  <si>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</si>
  <si>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</si>
  <si>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</si>
  <si>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</si>
  <si>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</si>
  <si>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</si>
  <si>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</si>
  <si>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</si>
  <si>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</si>
  <si>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</si>
  <si>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</si>
  <si>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</si>
  <si>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</si>
  <si>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</si>
  <si>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</si>
  <si>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</si>
  <si>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вид подготовки</t>
  </si>
  <si>
    <t>форма обучения</t>
  </si>
  <si>
    <t>курс</t>
  </si>
  <si>
    <t>семестр</t>
  </si>
  <si>
    <t>Наименование курса</t>
  </si>
  <si>
    <t>аудиторная нагрузка</t>
  </si>
  <si>
    <t>лекций</t>
  </si>
  <si>
    <t>семинаров</t>
  </si>
  <si>
    <t>лабораторных</t>
  </si>
  <si>
    <t>прктических</t>
  </si>
  <si>
    <t>форма отчетности</t>
  </si>
  <si>
    <t>экзамен</t>
  </si>
  <si>
    <t>зачет</t>
  </si>
  <si>
    <t>уточняемый</t>
  </si>
  <si>
    <t>обработка</t>
  </si>
  <si>
    <t>экзам.  группа</t>
  </si>
  <si>
    <t>количество студентов</t>
  </si>
  <si>
    <t>Данные о объеме педагогической нагрузки по учебным планам</t>
  </si>
  <si>
    <t>В. А. Садовничий</t>
  </si>
  <si>
    <t>академик РАН</t>
  </si>
  <si>
    <t>ФАКУЛЬТЕТ ВЫЧИСЛИТЕЛЬНОЙ МАТЕМАТИКИ И КИБЕРНЕТИКИ</t>
  </si>
  <si>
    <t>ИБ_ПРИКЛАДНАЯ МАТЕМАТИКА И ИНФОРМАТИКА</t>
  </si>
  <si>
    <t>БАКАЛАВР</t>
  </si>
  <si>
    <t>4  года</t>
  </si>
  <si>
    <t>направление</t>
  </si>
  <si>
    <t>01.03.02 "Прикладная математика и информатика"</t>
  </si>
  <si>
    <t xml:space="preserve">  соответствует ОС_МГУ бакалавра по направлению 01.03.02 "Прикладная математика и информатика"</t>
  </si>
  <si>
    <t>=</t>
  </si>
  <si>
    <t>БАЗ</t>
  </si>
  <si>
    <t>БАЗОВАЯ ЧАСТЬ</t>
  </si>
  <si>
    <t>Б-ОК</t>
  </si>
  <si>
    <t>Общекультурный</t>
  </si>
  <si>
    <t>Иностранный язык</t>
  </si>
  <si>
    <t>1,2,3</t>
  </si>
  <si>
    <t>История</t>
  </si>
  <si>
    <t>Философия</t>
  </si>
  <si>
    <t>Экономика</t>
  </si>
  <si>
    <t>Б-ОН</t>
  </si>
  <si>
    <t>Общенаучный</t>
  </si>
  <si>
    <t>Математический анализ</t>
  </si>
  <si>
    <t xml:space="preserve">    Математический анализ I</t>
  </si>
  <si>
    <t xml:space="preserve">    Математический анализ II</t>
  </si>
  <si>
    <t xml:space="preserve">    Математический анализ III</t>
  </si>
  <si>
    <t xml:space="preserve">    Математический и комплексный анализ</t>
  </si>
  <si>
    <t>Алгебра и геометрия</t>
  </si>
  <si>
    <t>1,2</t>
  </si>
  <si>
    <t>Модуль Дискретная математика</t>
  </si>
  <si>
    <t xml:space="preserve">    Дискретная математика</t>
  </si>
  <si>
    <t>Информатика</t>
  </si>
  <si>
    <t xml:space="preserve">    Алгоритмы и алгоритмические языки</t>
  </si>
  <si>
    <t xml:space="preserve">    Архитектура ЭВМ и язык Ассемблера</t>
  </si>
  <si>
    <t>Современное естествознание</t>
  </si>
  <si>
    <t xml:space="preserve">    Классическая механика</t>
  </si>
  <si>
    <t xml:space="preserve">    Электродинамика</t>
  </si>
  <si>
    <t>Безопасность жизнедеятельности</t>
  </si>
  <si>
    <t>Комплексный анализ</t>
  </si>
  <si>
    <t>Математический анализ IV</t>
  </si>
  <si>
    <t>Б-ОПД</t>
  </si>
  <si>
    <t>Общепрофессиональный</t>
  </si>
  <si>
    <t>Обыкновенные дифференциальные уравнения</t>
  </si>
  <si>
    <t>Теория вероятностей и математическая статистика</t>
  </si>
  <si>
    <t>Операционные системы</t>
  </si>
  <si>
    <t>Модуль Численные методы</t>
  </si>
  <si>
    <t xml:space="preserve">    Введение в численные методы</t>
  </si>
  <si>
    <t>Уравнения математической физики</t>
  </si>
  <si>
    <t>Компьютерная графика</t>
  </si>
  <si>
    <t>Р_Физ</t>
  </si>
  <si>
    <t>Физическая культура и спорт</t>
  </si>
  <si>
    <t>Р_Физк</t>
  </si>
  <si>
    <t>Физическая культура</t>
  </si>
  <si>
    <t>ВАРИА</t>
  </si>
  <si>
    <t>ВАРИАТИВНАЯ ЧАСТЬ</t>
  </si>
  <si>
    <t>В-ГЭС</t>
  </si>
  <si>
    <t>Гуманитарный, социальный и экономический</t>
  </si>
  <si>
    <t>Лингвистическая культура (на английском языке)</t>
  </si>
  <si>
    <t>Гуманитарные курсы по выбору</t>
  </si>
  <si>
    <t>5,6</t>
  </si>
  <si>
    <t>В-ПД</t>
  </si>
  <si>
    <t>Профессиональный</t>
  </si>
  <si>
    <t>Системы программирования</t>
  </si>
  <si>
    <t>Пр_НИР</t>
  </si>
  <si>
    <t>Практики и научно-исследовательская работа</t>
  </si>
  <si>
    <t>Прак</t>
  </si>
  <si>
    <t>Практики</t>
  </si>
  <si>
    <t>3,4</t>
  </si>
  <si>
    <t>Элективные курсы по физической культуре</t>
  </si>
  <si>
    <t>2,3,4</t>
  </si>
  <si>
    <t>ИГА</t>
  </si>
  <si>
    <t>ИТОГОВАЯ ГОСУДАРСТВЕННАЯ АТТЕСТАЦИЯ</t>
  </si>
  <si>
    <t>ГЭ</t>
  </si>
  <si>
    <t>Государственные экзамены</t>
  </si>
  <si>
    <t>Междисциплинарный экзамен по направлению "Прикладная математика и информатика"</t>
  </si>
  <si>
    <t>ВР</t>
  </si>
  <si>
    <t>Выпускные работы и проекты</t>
  </si>
  <si>
    <t>Защита выпускной квалификационной работы</t>
  </si>
  <si>
    <t>1,4</t>
  </si>
  <si>
    <t xml:space="preserve">    Основы кибернетики</t>
  </si>
  <si>
    <t xml:space="preserve">    Численные методы</t>
  </si>
  <si>
    <t>Модуль Базы данных</t>
  </si>
  <si>
    <t xml:space="preserve">    Базы данных</t>
  </si>
  <si>
    <t>Вычислительные системы и параллельная обработка данных</t>
  </si>
  <si>
    <t xml:space="preserve">    Суперкомпьютеры и параллельная обработка данных</t>
  </si>
  <si>
    <t>Функциональный анализ</t>
  </si>
  <si>
    <t>Методы оптимизации</t>
  </si>
  <si>
    <t>Теория игр и исследование операций</t>
  </si>
  <si>
    <t>Дисциплины профиля по выбору студента</t>
  </si>
  <si>
    <t>Дополнительные главы дискретной математики</t>
  </si>
  <si>
    <t>Случайные процессы</t>
  </si>
  <si>
    <t>Математические модели в экономике</t>
  </si>
  <si>
    <t>Пакеты прикладных программ</t>
  </si>
  <si>
    <t>Оптимальное управление</t>
  </si>
  <si>
    <t>Вероятностные модели</t>
  </si>
  <si>
    <t>5,6,6,6,7,7,7,8,8</t>
  </si>
  <si>
    <t>В_Физк</t>
  </si>
  <si>
    <t xml:space="preserve">  форма обучения</t>
  </si>
  <si>
    <t>*</t>
  </si>
  <si>
    <t xml:space="preserve"> проходит параллельно с теоретическим обучением.</t>
  </si>
  <si>
    <t>**</t>
  </si>
  <si>
    <t>Итоговой оценкой по спецсеминару является оценка по курсовой работе.</t>
  </si>
  <si>
    <t>«Математические методы обработки информации и принятия решений»</t>
  </si>
  <si>
    <t>Направленность (профили) подготовки</t>
  </si>
  <si>
    <t>*** Дисциплина "Практикум на ЭВМ"  имеет отчетность "зачет с оценкой".</t>
  </si>
  <si>
    <t>Учебная практика (3-4 семестры) и преддипломная практика (7-8 семестре)</t>
  </si>
  <si>
    <t>Спецсеминар**</t>
  </si>
  <si>
    <t>Практикум на ЭВМ***</t>
  </si>
  <si>
    <t>Учебная*</t>
  </si>
  <si>
    <t>Преддипломная*</t>
  </si>
  <si>
    <t>Статистическая физика****</t>
  </si>
  <si>
    <t>**** По выбору кафедры читается Статистическая физика или Теоретическая механика</t>
  </si>
  <si>
    <t>Вржещ П.В.</t>
  </si>
  <si>
    <t>Проректор</t>
  </si>
  <si>
    <t>Моисеев Е.И.</t>
  </si>
  <si>
    <t>факультета вычислительной математики и кибернетики  30.12.1899</t>
  </si>
  <si>
    <t>Декан</t>
  </si>
  <si>
    <t xml:space="preserve">Утверждено решением Ученого совета </t>
  </si>
  <si>
    <t>Современная нейрофизиология: от молекул к сознанию</t>
  </si>
  <si>
    <t>Великое Искусство Жизни: Испания</t>
  </si>
  <si>
    <t>Основы астрономии</t>
  </si>
  <si>
    <t>Молекулы и болезни: ионные каналы и переносчики</t>
  </si>
  <si>
    <t>Креативные технологии в образовательном процессе</t>
  </si>
  <si>
    <t>Биофизика: от неживого к живому, от принципов к механизмам</t>
  </si>
  <si>
    <t>Язык, культура и межкультурная коммуникация</t>
  </si>
  <si>
    <t>Что такое менеджмент организацией?</t>
  </si>
  <si>
    <t>Инвестиции: как на этом заработать (практический курс)</t>
  </si>
  <si>
    <t>Глобальные экологические проблемы и право</t>
  </si>
  <si>
    <t>"Ненужное для неучей" или: Работа аналитика с текстами и текстовыми массивами</t>
  </si>
  <si>
    <t>"Наши за границей": российская диаспора и возвратные миграционные процессы</t>
  </si>
  <si>
    <t>Управление электронным бизнесом и электронной коммерцией</t>
  </si>
  <si>
    <t>Экономика информационных систем</t>
  </si>
  <si>
    <t>Московский университет в эпоху реформ и революций (1848-1917)</t>
  </si>
  <si>
    <t>Законодательство и государственный механизм Великобритании и США: история и современность</t>
  </si>
  <si>
    <t>Глобальная история: процесс и реальность</t>
  </si>
  <si>
    <t xml:space="preserve">Фундаментальная психология перед вызовами современности                                                                                                                                                 </t>
  </si>
  <si>
    <t>Теория и практика почвенно-ландшафтного дизайна</t>
  </si>
  <si>
    <t>Международная логистика</t>
  </si>
  <si>
    <t>Семиотика и стиль хореографии</t>
  </si>
  <si>
    <t>Уильям Шекспир в историко-культурной традиции: загадки, мифы, реальность</t>
  </si>
  <si>
    <t xml:space="preserve">"Американский век": культура США и ее мировое значение в ХХ столетии                                                                                                                                    </t>
  </si>
  <si>
    <t>Юридическая поддержка стартапов: создание, управление и привлечение инвестиций</t>
  </si>
  <si>
    <t>Финансовая математика и повседневная жизнь</t>
  </si>
  <si>
    <t>Россия в ХХ веке: события и люди</t>
  </si>
  <si>
    <t>Основы средневековой цивилизации</t>
  </si>
  <si>
    <t>Медиапсихология и информационная безопасность</t>
  </si>
  <si>
    <t>Теория урбанистики: семиотика, коммуникации, творчество</t>
  </si>
  <si>
    <t>Финансовое моделирование</t>
  </si>
  <si>
    <t>После тирании. Опыт философского осмысления советского тоталитарного наследия</t>
  </si>
  <si>
    <t>Философия психиатрии и психической болезни</t>
  </si>
  <si>
    <t>Античные и средневековые учения о бессмертии души</t>
  </si>
  <si>
    <t>Биофизика. От принципов к механизмам</t>
  </si>
  <si>
    <t>Лик земли и человек</t>
  </si>
  <si>
    <t>Актуальные политические и социально-экономические проблемы в странах Азии и Африки</t>
  </si>
  <si>
    <t>Древнегреческий театр</t>
  </si>
  <si>
    <t>"Мускулы музы": литературные шедевры В. В. Набокова и его современников</t>
  </si>
  <si>
    <t>Моделирование случайных процессов и явлений</t>
  </si>
  <si>
    <t>История кино</t>
  </si>
  <si>
    <t>От дизайна материалов до производства: опыт создания высокотехнологичного бизнеса</t>
  </si>
  <si>
    <t>Современная астрофизика</t>
  </si>
  <si>
    <t>Общая астрономия</t>
  </si>
  <si>
    <t>Фундаментальные представления современной физики: от взаимодействий элементарных частиц до структуры и эволюции Вселенной</t>
  </si>
  <si>
    <t>Международный язык бизнеса</t>
  </si>
  <si>
    <t>Социология выборов в органы власти</t>
  </si>
  <si>
    <t>Креативная социология (теория и практика)</t>
  </si>
  <si>
    <t>Качество жизни российских граждан в XXI веке и социальное состояние российского общества</t>
  </si>
  <si>
    <t>Социальное управление в эпоху постмодерна</t>
  </si>
  <si>
    <t>Основы нутрициологии и нутритоксикологии (наука о питании и токсикологии пищи)</t>
  </si>
  <si>
    <t>Язык R и его применение в биоинформатике</t>
  </si>
  <si>
    <t>Вводный курс микроэкономики (на английском языке)</t>
  </si>
  <si>
    <t>Материалы: прошлое, настоящее, будущее</t>
  </si>
  <si>
    <t>Основы институциональной экономики</t>
  </si>
  <si>
    <t>Гуманитарный и естественнонаучный подходы в системе медицинских знаний</t>
  </si>
  <si>
    <t>Медицинская биофизика и современная медицинская диагностика, фото- и наномедицина</t>
  </si>
  <si>
    <t>Современные экологические проблемы и устойчивое развитие</t>
  </si>
  <si>
    <t>Экономический анализ права</t>
  </si>
  <si>
    <t>Русский язык</t>
  </si>
  <si>
    <t>Английский язык</t>
  </si>
  <si>
    <t>Русское военное искусство</t>
  </si>
  <si>
    <t>На распутье. Дискуссия по вопросам перспектив и путей развития советского общества (1917 – 1929)</t>
  </si>
  <si>
    <t>Реформы и реформаторы (личности в отечественной истории)</t>
  </si>
  <si>
    <t>Политология</t>
  </si>
  <si>
    <t>Политическая борьба за изменение социально-экономического курса в СССР - Российской Федерации во второй половине XX - начале XXI вв.</t>
  </si>
  <si>
    <t>Ученые в российской политике</t>
  </si>
  <si>
    <t>Философские и психологические основы искусства XX века</t>
  </si>
  <si>
    <t>Философская антропология</t>
  </si>
  <si>
    <t>Выбор человека</t>
  </si>
  <si>
    <t xml:space="preserve">Социально-психологические основы эффективного общения                                                                                                                                                   </t>
  </si>
  <si>
    <t xml:space="preserve">Наука и вненаучные формы постижения бытия                                                                                                                                                               </t>
  </si>
  <si>
    <t>Государственное управление: история и современность</t>
  </si>
  <si>
    <t>Гражданская война (1917-1922 годы)</t>
  </si>
  <si>
    <t>История математики начинается с Гомера</t>
  </si>
  <si>
    <t>История социально-политических учений</t>
  </si>
  <si>
    <t>Философия и методология науки</t>
  </si>
  <si>
    <t>Возрастная психология</t>
  </si>
  <si>
    <t xml:space="preserve">Философия научного познания </t>
  </si>
  <si>
    <t>Легитимация государственной власти в России IX – начале XXI веков</t>
  </si>
  <si>
    <t>Мировые религии</t>
  </si>
  <si>
    <t>Культурология</t>
  </si>
  <si>
    <t>История религии</t>
  </si>
  <si>
    <t>Французский язык</t>
  </si>
  <si>
    <t>Философско-социологические аспекты информационной безопасности</t>
  </si>
  <si>
    <t>После Тирании (философский взгляд на пост-тоталитарное общество)</t>
  </si>
  <si>
    <t>Социально-экономическая история России</t>
  </si>
  <si>
    <t>Философские проблемы естествознания</t>
  </si>
  <si>
    <t>Философия архитектуры: Творчество Ле Корбюзье</t>
  </si>
  <si>
    <t>Самоменеджмент</t>
  </si>
  <si>
    <t>Россия на историческом перепутье: сталинская альтернатива  курса</t>
  </si>
  <si>
    <t>Религии мира</t>
  </si>
  <si>
    <t>Психология общения</t>
  </si>
  <si>
    <t>Психология межличностных отношений</t>
  </si>
  <si>
    <t>Происхождение и развитие второй мировой и Великой Отечественной войн: геополитический аспект</t>
  </si>
  <si>
    <t xml:space="preserve">Основы правовой информации СПС Консультант Плюс </t>
  </si>
  <si>
    <t>Основы менеджмента защиты информации</t>
  </si>
  <si>
    <t>Основы логики</t>
  </si>
  <si>
    <t>Малое и среднее инновационное предпринимательство</t>
  </si>
  <si>
    <t>Коррупция как важнейшая проблема социально-экономической системы России</t>
  </si>
  <si>
    <t>История русской культуры, с древней Руси до современности</t>
  </si>
  <si>
    <t>История российского предпринимательства</t>
  </si>
  <si>
    <t xml:space="preserve">Институциональная экономика и политика </t>
  </si>
  <si>
    <t>Иван Грозный и его роль в истории России</t>
  </si>
  <si>
    <t>Реформы и реформаторы в России XIX - начала XX века: альтернативы в исторических судьбах страны</t>
  </si>
  <si>
    <t xml:space="preserve">ИБ_прикл.математика и информатика                                                                                 </t>
  </si>
  <si>
    <t>Введение в теорию сложности вычислений</t>
  </si>
  <si>
    <t xml:space="preserve">Математические модели генераторов случайных чисел                                                                                                                                                       </t>
  </si>
  <si>
    <t>Модели вычислений</t>
  </si>
  <si>
    <t>Методы одномерного и многомерного статистического анализа</t>
  </si>
  <si>
    <t>Прикладной статистический анализ данных</t>
  </si>
  <si>
    <t>Теория идентификации</t>
  </si>
  <si>
    <t>Управление конфликтами и дифференциальные игры</t>
  </si>
  <si>
    <t>Современные проблемы моделирования</t>
  </si>
  <si>
    <t>Дискретная оптимизация</t>
  </si>
  <si>
    <t>Основы синтеза фотореалистичных изображений</t>
  </si>
  <si>
    <t>Введение в математическую криптологию</t>
  </si>
  <si>
    <t>Безопасность программного обеспечения и сетей</t>
  </si>
  <si>
    <t>Графические модели</t>
  </si>
  <si>
    <t>Дополнительные главы случайных процессов</t>
  </si>
  <si>
    <t>Теория устойчивости</t>
  </si>
  <si>
    <t>Современная теория динамических систем</t>
  </si>
  <si>
    <t xml:space="preserve">Математические модели игровых процессов                                                                                                                                                                 </t>
  </si>
  <si>
    <t xml:space="preserve">Модели рынков и аукционов                                                                                                                                                                               </t>
  </si>
  <si>
    <t>Оптимизация и быстрое автоматическое дифференцирование</t>
  </si>
  <si>
    <t>Математические методы анализа текста</t>
  </si>
  <si>
    <t xml:space="preserve">Бесповторные функции                                                                                                                                                                                    </t>
  </si>
  <si>
    <t>Вычислительная геометрия</t>
  </si>
  <si>
    <t>Элементы теории дискретных управляющих систем</t>
  </si>
  <si>
    <t>Матрицы, тензоры, вычисления</t>
  </si>
  <si>
    <t>Игры, знания и кооперация</t>
  </si>
  <si>
    <t>Методы исследования операций в микроэкономике</t>
  </si>
  <si>
    <t xml:space="preserve">Методы поиска достоверных эмпирических закономерностей в многомерных данных                                                                                                                             </t>
  </si>
  <si>
    <t>Методы обработки и сжатия медиа-данных</t>
  </si>
  <si>
    <t xml:space="preserve">Язык С++11/14 и современные аспекты построения компиляторов                                                                                                                                             </t>
  </si>
  <si>
    <t>Алгоритмы оптимизации, основанные на методе проб и ошибок</t>
  </si>
  <si>
    <t>Методы разработки высокопроизводительных баз данных на Microsoft SQL</t>
  </si>
  <si>
    <t>Введение в топологию</t>
  </si>
  <si>
    <t>Методы интеллектуального анализа данных</t>
  </si>
  <si>
    <t>Логический анализ данных в распознавании</t>
  </si>
  <si>
    <t>Методы исследования операций в экономике предприятия</t>
  </si>
  <si>
    <t>Методы оптимизации в машинном обучении</t>
  </si>
  <si>
    <t>Макромодели в экономике (часть 1)</t>
  </si>
  <si>
    <t>Нестатистические методы анализа данных и классификации</t>
  </si>
  <si>
    <t xml:space="preserve">Технологии прикладного анализа данных SAS                                                                                                                                                               </t>
  </si>
  <si>
    <t>Дизайн интерфейсов</t>
  </si>
  <si>
    <t xml:space="preserve">Коды аутентификации и хэш-функции                                                                                                                                                                       </t>
  </si>
  <si>
    <t>Дополнительные главы актуарной математики</t>
  </si>
  <si>
    <t xml:space="preserve">Условия оптимальности высших порядков                                                                                                                                                                   </t>
  </si>
  <si>
    <t>Тестирование на основе моделей</t>
  </si>
  <si>
    <t xml:space="preserve">Прикладные задачи анализа данных                                                                                                                                                                        </t>
  </si>
  <si>
    <t xml:space="preserve">Вычисления на машинах Минского                                                                                                                                                                          </t>
  </si>
  <si>
    <t>Язык программирования Python</t>
  </si>
  <si>
    <t>Непрерывные морфологические модели и алгоритмы</t>
  </si>
  <si>
    <t xml:space="preserve">Сложность алгоритмов в криптографии                                                                                                                                                                     </t>
  </si>
  <si>
    <t>Прикладная алгебра</t>
  </si>
  <si>
    <t>Дополнительные главы математической статистики</t>
  </si>
  <si>
    <t>Современные компьютерные технологии в теории управления и оптимизации</t>
  </si>
  <si>
    <t>Дополнительные главы выпуклого анализа</t>
  </si>
  <si>
    <t>Математические модели и методы синтеза СБИС</t>
  </si>
  <si>
    <t>Прикладные задачи теории вероятностей</t>
  </si>
  <si>
    <t>Моделирование и анализ функционирования сложных систем</t>
  </si>
  <si>
    <t>Позиционные дифференциальные игры</t>
  </si>
  <si>
    <t xml:space="preserve">Ньютоновские методы для задач оптимизации и вариационных задач                                                                                                                                          </t>
  </si>
  <si>
    <t>Теория риска</t>
  </si>
  <si>
    <t>Макромодели в экономике</t>
  </si>
  <si>
    <t>Стохастический анализ и моделирование</t>
  </si>
  <si>
    <t>Прикладная статистика</t>
  </si>
  <si>
    <t>Веб-дизайн</t>
  </si>
  <si>
    <t>Байесовские методы машинного обучения</t>
  </si>
  <si>
    <t>Байесовские методы в машинном обучении</t>
  </si>
  <si>
    <t>Криптопротоколы</t>
  </si>
  <si>
    <t>Сложность алгоритмов</t>
  </si>
  <si>
    <t>Динамическое программирование и процессы управления</t>
  </si>
  <si>
    <t>Математические модели управляемых процессов</t>
  </si>
  <si>
    <t>Объектно-ориентированное программирование,технология NET</t>
  </si>
  <si>
    <t>Теория обратной связи</t>
  </si>
  <si>
    <t>Аналитическое программное обеспечение SAS (Statistical Analytic Systems)</t>
  </si>
  <si>
    <t>Введение в общую алгебру</t>
  </si>
  <si>
    <t>Обобщенные функции</t>
  </si>
  <si>
    <t>Стохастическое микро-макро моделирование</t>
  </si>
  <si>
    <t xml:space="preserve">Программно-аппаратные средства защиты информации                                                                                                                                                        </t>
  </si>
  <si>
    <t>Введение в математическую экономику</t>
  </si>
  <si>
    <t>Математические основы криптологии</t>
  </si>
  <si>
    <t>Математические основы информатики</t>
  </si>
  <si>
    <t>Выпуклый анализ</t>
  </si>
  <si>
    <t>Математическая логика и логическое программирование</t>
  </si>
  <si>
    <t>Математические методы распознавания образов</t>
  </si>
  <si>
    <t>Математические основы теории вероятностей</t>
  </si>
  <si>
    <t>Динамические системы и биоматематика</t>
  </si>
  <si>
    <t>Вариационное исчисление</t>
  </si>
  <si>
    <t>Аналитика больших данных: основные алгоритмы</t>
  </si>
  <si>
    <t>Методы непараметрической статистики</t>
  </si>
  <si>
    <t>Нейронные сети</t>
  </si>
  <si>
    <t>Теория риска и смежные вопросы</t>
  </si>
  <si>
    <t>Управление проектами исследования и разработки</t>
  </si>
  <si>
    <t xml:space="preserve">Архитектурные особенности современных вычислительных комплексов                                                                                                                                         </t>
  </si>
  <si>
    <t>Математические модели в медицине</t>
  </si>
  <si>
    <t>Веб дизайн. Технологические аспекты</t>
  </si>
  <si>
    <t>Парадоксы в теории вероятностей</t>
  </si>
  <si>
    <t>Макромодели в экономике (часть 2)</t>
  </si>
  <si>
    <t>Эффективные методы разработки баз данных на Microsoft SQL</t>
  </si>
  <si>
    <t>Основы обработки текстов</t>
  </si>
  <si>
    <t xml:space="preserve">История мировой культуры. Гомер </t>
  </si>
  <si>
    <t>Техника эффективного общения</t>
  </si>
  <si>
    <t>История русской культуры</t>
  </si>
  <si>
    <t>Математические модели в медицине и иммунологии</t>
  </si>
  <si>
    <t>Архитектура распределенных систем программного обеспечения</t>
  </si>
  <si>
    <t>Язык C# в научных приложениях</t>
  </si>
  <si>
    <t>Математика сложных процентов</t>
  </si>
  <si>
    <t xml:space="preserve">Криптографические свойства дискретных функций                                                                                                                                                           </t>
  </si>
  <si>
    <t>Специальные дисциплины по выбору</t>
  </si>
  <si>
    <t>Преобразование Лапласа-Фурье</t>
  </si>
  <si>
    <t>Современные компьютерные технологии</t>
  </si>
  <si>
    <t>Численные методы оптимального управления</t>
  </si>
  <si>
    <t>Имитационное моделирование в исследовании и разработке информационных систем</t>
  </si>
  <si>
    <t>Методы распределенной обработки больших объемов данных в Hadoop</t>
  </si>
  <si>
    <t>Метрические методы интеллектуального анализа данных</t>
  </si>
  <si>
    <t>Математические модели в гуманитарных науках</t>
  </si>
  <si>
    <t>Проекционно-разностный метод в моделях управляемой Фурье-фильтрации и других задачах математической физики</t>
  </si>
  <si>
    <t>Язык разработки Java для приложений уровня предприятия</t>
  </si>
  <si>
    <t>Вероятностное тематическое моделирование</t>
  </si>
  <si>
    <t>Хранилища данных. Анализ данных.</t>
  </si>
  <si>
    <t xml:space="preserve">Методы разработки Веб-приложений                                                                                                                                                                        </t>
  </si>
  <si>
    <t xml:space="preserve">Низкоуровневое программирование                                                                                                                                                                         </t>
  </si>
  <si>
    <t>Обратные и нелокальные задачи теплопроводности</t>
  </si>
  <si>
    <t>Введение в математический анализ финансовых инструментов</t>
  </si>
  <si>
    <t xml:space="preserve">Элементы криптографического анализа                                                                                                                                                                     </t>
  </si>
  <si>
    <t>Избранные вопросы теории графов</t>
  </si>
  <si>
    <t>Спецкурсы по выбору студента</t>
  </si>
  <si>
    <t>Управление техническими объектами</t>
  </si>
  <si>
    <t>Обработка и распознавание изображений</t>
  </si>
  <si>
    <t>Дифференциальные игры</t>
  </si>
  <si>
    <t>Многозначный анализ</t>
  </si>
  <si>
    <t>Актуарная математика</t>
  </si>
  <si>
    <t>Теория оптимизации</t>
  </si>
  <si>
    <t>Основы сетевой безопасности</t>
  </si>
  <si>
    <t>Введение в компьютерное зрение</t>
  </si>
  <si>
    <t>Встроенные информационно-управляющие системы реального времени</t>
  </si>
  <si>
    <t>Дифференциальная геометрия</t>
  </si>
  <si>
    <t>Основы управления эксплуатацией и технической поддержкой</t>
  </si>
  <si>
    <t>Интегральные преобразования в обработке изображений</t>
  </si>
  <si>
    <t>Защита информации от вредоносного программного обеспечения</t>
  </si>
  <si>
    <t xml:space="preserve">Теоретические основы информационной безопасности                                                                                                                                                        </t>
  </si>
  <si>
    <t xml:space="preserve">Избранные вопросы дискретной математики                                                                                                                                                                 </t>
  </si>
  <si>
    <t>Математические методы в теории управления и оптимизации</t>
  </si>
  <si>
    <t>Прикладные вопросы функционального анализа</t>
  </si>
  <si>
    <t>б_п_математическое моделирование</t>
  </si>
  <si>
    <t>Год поступления - 2012</t>
  </si>
  <si>
    <t xml:space="preserve">План: ИБ_ПРИКЛАДНАЯ МАТЕМАТИКА И ИНФОРМАТИКА                      </t>
  </si>
  <si>
    <t>основное отделение  Очная                          форма обучения</t>
  </si>
  <si>
    <t xml:space="preserve">ФАКУЛЬТЕТ ВЫЧИСЛИТЕЛЬНОЙ МАТЕМАТИКИ И КИБЕРНЕТИКИ                                                   </t>
  </si>
  <si>
    <t>Русский язык и культура речи</t>
  </si>
  <si>
    <t xml:space="preserve">    Действительный и комплексный анализ</t>
  </si>
  <si>
    <t>1,2,5,
6,7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</si>
</sst>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6" fillId="0" borderId="0"/>
  </cellStyleXfs>
  <cellXfs count="67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3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0" fontId="5" fillId="2" borderId="10" xfId="0" applyFont="1" applyFill="1" applyBorder="1"/>
    <xf numFmtId="0" fontId="5" fillId="0" borderId="0" xfId="1" applyFont="1" applyFill="1"/>
    <xf numFmtId="0" fontId="27" fillId="0" borderId="0" xfId="1" applyFont="1"/>
    <xf numFmtId="0" fontId="28" fillId="0" borderId="0" xfId="1" applyFont="1" applyFill="1"/>
    <xf numFmtId="0" fontId="5" fillId="0" borderId="0" xfId="1" applyFont="1" applyFill="1" applyAlignment="1"/>
    <xf numFmtId="0" fontId="5" fillId="0" borderId="0" xfId="2" applyFont="1" applyFill="1"/>
    <xf numFmtId="0" fontId="5" fillId="0" borderId="0" xfId="2" applyFont="1" applyFill="1" applyAlignment="1"/>
    <xf numFmtId="0" fontId="29" fillId="0" borderId="0" xfId="1" applyFont="1" applyFill="1" applyBorder="1"/>
    <xf numFmtId="0" fontId="5" fillId="2" borderId="0" xfId="0" applyNumberFormat="1" applyFont="1" applyFill="1" applyAlignment="1"/>
    <xf numFmtId="0" fontId="5" fillId="2" borderId="21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74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7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5" fillId="0" borderId="31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top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8" fillId="0" borderId="6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5" fillId="0" borderId="7" xfId="0" applyFont="1" applyFill="1" applyBorder="1" applyAlignment="1"/>
    <xf numFmtId="0" fontId="0" fillId="0" borderId="26" xfId="0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7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5" fillId="0" borderId="4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2" borderId="7" xfId="0" applyFont="1" applyFill="1" applyBorder="1" applyAlignment="1"/>
    <xf numFmtId="0" fontId="0" fillId="2" borderId="7" xfId="0" applyFill="1" applyBorder="1" applyAlignment="1"/>
    <xf numFmtId="0" fontId="0" fillId="2" borderId="11" xfId="0" applyFill="1" applyBorder="1" applyAlignment="1"/>
    <xf numFmtId="2" fontId="5" fillId="2" borderId="6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8" fillId="2" borderId="7" xfId="0" applyFont="1" applyFill="1" applyBorder="1" applyAlignment="1"/>
    <xf numFmtId="0" fontId="8" fillId="2" borderId="11" xfId="0" applyFont="1" applyFill="1" applyBorder="1" applyAlignment="1"/>
    <xf numFmtId="0" fontId="5" fillId="2" borderId="31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5" fillId="2" borderId="75" xfId="0" applyFont="1" applyFill="1" applyBorder="1" applyAlignment="1">
      <alignment horizontal="center"/>
    </xf>
    <xf numFmtId="0" fontId="5" fillId="2" borderId="78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17" xfId="0" applyFont="1" applyBorder="1" applyAlignment="1">
      <alignment horizontal="center"/>
    </xf>
    <xf numFmtId="0" fontId="5" fillId="0" borderId="7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/>
    <xf numFmtId="0" fontId="0" fillId="0" borderId="39" xfId="0" applyBorder="1" applyAlignment="1">
      <alignment wrapText="1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1"/>
    <cellStyle name="Обычный_Лист3" xfId="2"/>
    <cellStyle name="Обычный_оборотная сторона УП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41;_2012_&#1086;&#1073;&#1086;&#1088;&#1086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ructMSU"/>
      <sheetName val="Managers"/>
      <sheetName val="EPlan"/>
      <sheetName val="EPlanE"/>
      <sheetName val="EPlanC"/>
      <sheetName val="EPlanCE"/>
      <sheetName val="WPlan_Old"/>
      <sheetName val="WPlan"/>
      <sheetName val="ETList"/>
      <sheetName val="SKF"/>
      <sheetName val="SKAF"/>
      <sheetName val="SKA"/>
      <sheetName val="MFK"/>
      <sheetName val="PrSubject"/>
      <sheetName val="PRSPECS"/>
      <sheetName val="Statent"/>
      <sheetName val="PlanStand"/>
      <sheetName val="PRSPSUB"/>
      <sheetName val="ZAJA"/>
      <sheetName val="PrQ"/>
      <sheetName val="QARG"/>
      <sheetName val="FINPL"/>
      <sheetName val="ANPL"/>
      <sheetName val="ISPSUB"/>
      <sheetName val="OBST"/>
      <sheetName val="2 поток"/>
      <sheetName val="3 поток"/>
      <sheetName val="BSEP"/>
      <sheetName val="SpiskiPrint"/>
      <sheetName val="PedN"/>
      <sheetName val="OBSTE"/>
    </sheetNames>
    <sheetDataSet>
      <sheetData sheetId="0"/>
      <sheetData sheetId="1"/>
      <sheetData sheetId="2"/>
      <sheetData sheetId="3"/>
      <sheetData sheetId="4">
        <row r="1">
          <cell r="A1">
            <v>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/>
    <pageSetUpPr fitToPage="1"/>
  </sheetPr>
  <dimension ref="A1:I11"/>
  <sheetViews>
    <sheetView showGridLines="0" zoomScaleNormal="10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>
      <c r="A1" s="392" t="s">
        <v>0</v>
      </c>
      <c r="B1" s="392"/>
      <c r="C1" s="392"/>
      <c r="D1" s="392"/>
      <c r="E1" s="392"/>
      <c r="F1" s="392"/>
      <c r="G1" s="392"/>
      <c r="H1" s="392"/>
      <c r="I1" s="392"/>
    </row>
    <row r="2" spans="1:9" s="1" customFormat="1">
      <c r="A2" s="392" t="s">
        <v>1</v>
      </c>
      <c r="B2" s="392"/>
      <c r="C2" s="392"/>
      <c r="D2" s="392"/>
      <c r="E2" s="392"/>
      <c r="F2" s="392"/>
      <c r="G2" s="392"/>
      <c r="H2" s="392"/>
      <c r="I2" s="392"/>
    </row>
    <row r="3" spans="1:9" s="1" customFormat="1">
      <c r="A3" s="392" t="s">
        <v>391</v>
      </c>
      <c r="B3" s="392"/>
      <c r="C3" s="392"/>
      <c r="D3" s="392"/>
      <c r="E3" s="392"/>
      <c r="F3" s="392"/>
      <c r="G3" s="392"/>
      <c r="H3" s="392"/>
      <c r="I3" s="392"/>
    </row>
    <row r="4" spans="1:9" s="1" customFormat="1" ht="20.25" customHeight="1" thickBot="1">
      <c r="A4" s="393" t="s">
        <v>11</v>
      </c>
      <c r="B4" s="393"/>
      <c r="C4" s="393"/>
      <c r="D4" s="393"/>
      <c r="E4" s="393"/>
      <c r="F4" s="393"/>
      <c r="G4" s="393"/>
      <c r="H4" s="393"/>
      <c r="I4" s="393"/>
    </row>
    <row r="5" spans="1:9" s="3" customFormat="1" ht="30" customHeight="1">
      <c r="A5" s="384" t="s">
        <v>9</v>
      </c>
      <c r="B5" s="385"/>
      <c r="C5" s="386"/>
      <c r="D5" s="383" t="s">
        <v>2</v>
      </c>
      <c r="E5" s="383"/>
      <c r="F5" s="390" t="s">
        <v>10</v>
      </c>
      <c r="G5" s="380" t="s">
        <v>3</v>
      </c>
      <c r="H5" s="381"/>
      <c r="I5" s="382"/>
    </row>
    <row r="6" spans="1:9" s="3" customFormat="1" ht="16.5" thickBot="1">
      <c r="A6" s="387"/>
      <c r="B6" s="388"/>
      <c r="C6" s="389"/>
      <c r="D6" s="4" t="s">
        <v>7</v>
      </c>
      <c r="E6" s="4" t="s">
        <v>8</v>
      </c>
      <c r="F6" s="391"/>
      <c r="G6" s="4" t="s">
        <v>4</v>
      </c>
      <c r="H6" s="4" t="s">
        <v>5</v>
      </c>
      <c r="I6" s="5" t="s">
        <v>6</v>
      </c>
    </row>
    <row r="7" spans="1:9" s="3" customFormat="1" ht="3.75" hidden="1" customHeight="1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>
      <c r="A8" s="154"/>
      <c r="B8" s="155"/>
      <c r="C8" s="394"/>
      <c r="D8" s="394"/>
      <c r="E8" s="157"/>
      <c r="F8" s="251"/>
      <c r="G8" s="156"/>
      <c r="H8" s="156"/>
      <c r="I8" s="158"/>
    </row>
    <row r="9" spans="1:9" ht="30" customHeight="1" outlineLevel="2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>
      <c r="A10" s="9"/>
      <c r="B10" s="379"/>
      <c r="C10" s="379"/>
      <c r="D10" s="379"/>
      <c r="E10" s="10"/>
      <c r="F10" s="18"/>
      <c r="G10" s="19"/>
      <c r="H10" s="19"/>
      <c r="I10" s="20"/>
    </row>
    <row r="11" spans="1:9" ht="16.5" thickBot="1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A1:I1"/>
    <mergeCell ref="A2:I2"/>
    <mergeCell ref="A3:I3"/>
    <mergeCell ref="A4:I4"/>
    <mergeCell ref="C8:D8"/>
    <mergeCell ref="B10:D10"/>
    <mergeCell ref="G5:I5"/>
    <mergeCell ref="D5:E5"/>
    <mergeCell ref="A5:C6"/>
    <mergeCell ref="F5:F6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2:F19"/>
  <sheetViews>
    <sheetView showGridLines="0" zoomScaleNormal="100" zoomScaleSheetLayoutView="100" workbookViewId="0"/>
  </sheetViews>
  <sheetFormatPr defaultRowHeight="12.75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>
      <c r="A2" s="626" t="s">
        <v>115</v>
      </c>
      <c r="B2" s="627"/>
      <c r="C2" s="627"/>
      <c r="D2" s="627"/>
      <c r="E2" s="627"/>
      <c r="F2" s="627"/>
    </row>
    <row r="3" spans="1:6">
      <c r="A3" s="626"/>
      <c r="B3" s="627"/>
      <c r="C3" s="627"/>
      <c r="D3" s="627"/>
      <c r="E3" s="627"/>
      <c r="F3" s="627"/>
    </row>
    <row r="4" spans="1:6" ht="19.5" customHeight="1">
      <c r="A4" s="233"/>
      <c r="C4" s="223"/>
      <c r="D4" s="235" t="s">
        <v>143</v>
      </c>
      <c r="E4" s="223"/>
      <c r="F4" s="223"/>
    </row>
    <row r="5" spans="1:6">
      <c r="A5" s="624"/>
      <c r="B5" s="625"/>
      <c r="C5" s="625"/>
      <c r="D5" s="625"/>
      <c r="E5" s="625"/>
      <c r="F5" s="625"/>
    </row>
    <row r="6" spans="1:6">
      <c r="A6" s="624"/>
      <c r="B6" s="625"/>
      <c r="C6" s="625"/>
      <c r="D6" s="625"/>
      <c r="E6" s="625"/>
      <c r="F6" s="625"/>
    </row>
    <row r="7" spans="1:6">
      <c r="A7" s="624"/>
      <c r="B7" s="625"/>
      <c r="C7" s="625"/>
      <c r="D7" s="625"/>
      <c r="E7" s="625"/>
      <c r="F7" s="625"/>
    </row>
    <row r="8" spans="1:6">
      <c r="A8" s="233"/>
      <c r="C8" s="223"/>
      <c r="D8" s="223"/>
      <c r="E8" s="223"/>
      <c r="F8" s="223"/>
    </row>
    <row r="9" spans="1:6">
      <c r="A9" s="626" t="s">
        <v>142</v>
      </c>
      <c r="B9" s="627"/>
      <c r="C9" s="627"/>
      <c r="D9" s="627"/>
      <c r="E9" s="627"/>
      <c r="F9" s="627"/>
    </row>
    <row r="10" spans="1:6">
      <c r="A10" s="615"/>
      <c r="B10" s="629"/>
      <c r="C10" s="629"/>
      <c r="D10" s="629"/>
      <c r="E10" s="629"/>
      <c r="F10" s="629"/>
    </row>
    <row r="11" spans="1:6">
      <c r="A11" s="615"/>
      <c r="B11" s="629"/>
      <c r="C11" s="629"/>
      <c r="D11" s="629"/>
      <c r="E11" s="629"/>
      <c r="F11" s="629"/>
    </row>
    <row r="12" spans="1:6" ht="13.5" thickBot="1">
      <c r="A12" s="212"/>
      <c r="B12" s="212"/>
      <c r="C12" s="212"/>
      <c r="D12" s="212"/>
      <c r="E12" s="212"/>
      <c r="F12" s="212"/>
    </row>
    <row r="13" spans="1:6" customFormat="1" ht="30.75" customHeight="1">
      <c r="A13" s="237" t="s">
        <v>137</v>
      </c>
      <c r="B13" s="238" t="s">
        <v>138</v>
      </c>
      <c r="C13" s="237" t="s">
        <v>141</v>
      </c>
      <c r="D13" s="628" t="s">
        <v>139</v>
      </c>
      <c r="E13" s="409"/>
      <c r="F13" s="238" t="s">
        <v>140</v>
      </c>
    </row>
    <row r="14" spans="1:6" s="212" customFormat="1">
      <c r="A14" s="214"/>
      <c r="B14" s="215"/>
      <c r="C14" s="214"/>
      <c r="D14" s="214"/>
      <c r="E14" s="214"/>
      <c r="F14" s="214"/>
    </row>
    <row r="15" spans="1:6" s="212" customFormat="1">
      <c r="A15" s="214"/>
      <c r="B15" s="234"/>
      <c r="C15" s="214"/>
      <c r="D15" s="214"/>
      <c r="E15" s="214"/>
      <c r="F15" s="214"/>
    </row>
    <row r="16" spans="1:6" s="212" customFormat="1">
      <c r="A16" s="214"/>
      <c r="B16" s="215"/>
      <c r="C16" s="214"/>
      <c r="D16" s="214"/>
      <c r="E16" s="214"/>
      <c r="F16" s="214"/>
    </row>
    <row r="17" spans="1:6" s="212" customFormat="1" ht="13.5">
      <c r="A17" s="228"/>
      <c r="B17" s="236"/>
      <c r="C17" s="228"/>
      <c r="D17" s="228"/>
      <c r="E17" s="228"/>
      <c r="F17" s="228"/>
    </row>
    <row r="18" spans="1:6" s="212" customFormat="1" ht="13.5" thickBot="1">
      <c r="A18" s="219"/>
      <c r="B18" s="220"/>
      <c r="C18" s="219" t="s">
        <v>22</v>
      </c>
      <c r="D18" s="219"/>
      <c r="E18" s="219"/>
      <c r="F18" s="219"/>
    </row>
    <row r="19" spans="1:6" s="212" customFormat="1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K15"/>
  <sheetViews>
    <sheetView zoomScaleNormal="100" workbookViewId="0">
      <selection activeCell="B48" sqref="B48"/>
    </sheetView>
  </sheetViews>
  <sheetFormatPr defaultRowHeight="12.75"/>
  <cols>
    <col min="1" max="1" width="39.85546875" customWidth="1"/>
    <col min="2" max="2" width="22.42578125" customWidth="1"/>
    <col min="3" max="36" width="5.7109375" customWidth="1"/>
  </cols>
  <sheetData>
    <row r="1" spans="1:37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</row>
    <row r="2" spans="1:37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>
      <c r="A3" s="631" t="s">
        <v>161</v>
      </c>
      <c r="B3" s="631" t="s">
        <v>162</v>
      </c>
      <c r="C3" s="631" t="s">
        <v>163</v>
      </c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</row>
    <row r="4" spans="1:37">
      <c r="A4" s="632"/>
      <c r="B4" s="631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C1"/>
  <sheetViews>
    <sheetView zoomScaleNormal="100" workbookViewId="0">
      <selection activeCell="C7" sqref="C7:D7"/>
    </sheetView>
  </sheetViews>
  <sheetFormatPr defaultRowHeight="12.75"/>
  <cols>
    <col min="1" max="1" width="76.28515625" style="258" customWidth="1"/>
    <col min="2" max="2" width="42" style="258" customWidth="1"/>
    <col min="3" max="3" width="20.85546875" style="258" customWidth="1"/>
  </cols>
  <sheetData>
    <row r="1" spans="1:1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8"/>
  <sheetViews>
    <sheetView topLeftCell="A3" zoomScaleNormal="100" workbookViewId="0">
      <selection activeCell="F61" sqref="F61:F62"/>
    </sheetView>
  </sheetViews>
  <sheetFormatPr defaultRowHeight="12.75"/>
  <cols>
    <col min="1" max="1" width="45.85546875" customWidth="1"/>
    <col min="2" max="18" width="5.7109375" customWidth="1"/>
  </cols>
  <sheetData>
    <row r="1" spans="1:16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</row>
    <row r="2" spans="1:16">
      <c r="A2" s="255"/>
    </row>
    <row r="3" spans="1:16" s="252" customFormat="1">
      <c r="A3" s="633"/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</row>
    <row r="4" spans="1:16" s="252" customFormat="1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>
      <c r="A5" s="631" t="s">
        <v>159</v>
      </c>
      <c r="B5" s="631" t="s">
        <v>160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</row>
    <row r="6" spans="1:16" s="252" customFormat="1" ht="24.95" customHeight="1">
      <c r="A6" s="635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G5"/>
  <sheetViews>
    <sheetView topLeftCell="C1" workbookViewId="0">
      <selection activeCell="D5" sqref="D5"/>
    </sheetView>
  </sheetViews>
  <sheetFormatPr defaultRowHeight="12.75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>
      <c r="B2" s="636" t="s">
        <v>389</v>
      </c>
      <c r="C2" s="636"/>
      <c r="D2" s="636"/>
      <c r="E2" s="636"/>
      <c r="F2" s="636"/>
    </row>
    <row r="4" spans="1:7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2:E5"/>
  <sheetViews>
    <sheetView zoomScaleNormal="100" workbookViewId="0">
      <selection activeCell="B48" sqref="B48"/>
    </sheetView>
  </sheetViews>
  <sheetFormatPr defaultRowHeight="12.75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>
      <c r="A2" s="637"/>
      <c r="B2" s="629"/>
      <c r="C2" s="629"/>
    </row>
    <row r="4" spans="1:5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M3"/>
  <sheetViews>
    <sheetView zoomScaleNormal="100" workbookViewId="0">
      <selection activeCell="G8" sqref="G8"/>
    </sheetView>
  </sheetViews>
  <sheetFormatPr defaultRowHeight="12.75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>
      <c r="A1" s="264"/>
      <c r="B1" s="264"/>
      <c r="C1" s="631" t="s">
        <v>166</v>
      </c>
      <c r="D1" s="631"/>
      <c r="E1" s="631"/>
      <c r="F1" s="631"/>
      <c r="G1" s="631"/>
      <c r="H1" s="242"/>
      <c r="I1" s="242"/>
      <c r="J1" s="242"/>
    </row>
    <row r="2" spans="1:13" s="279" customFormat="1" ht="83.25" customHeight="1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L6"/>
  <sheetViews>
    <sheetView workbookViewId="0">
      <selection activeCell="D12" sqref="D12"/>
    </sheetView>
  </sheetViews>
  <sheetFormatPr defaultRowHeight="12.75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>
      <c r="A2" s="298"/>
      <c r="B2" s="639" t="s">
        <v>243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2">
      <c r="A3" s="299"/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>
      <c r="A5" s="641" t="s">
        <v>242</v>
      </c>
      <c r="B5" s="641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41" t="s">
        <v>244</v>
      </c>
      <c r="L5" s="641" t="s">
        <v>245</v>
      </c>
    </row>
    <row r="6" spans="1:1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38"/>
      <c r="L6" s="638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I4"/>
  <sheetViews>
    <sheetView workbookViewId="0">
      <selection activeCell="F21" sqref="F21"/>
    </sheetView>
  </sheetViews>
  <sheetFormatPr defaultRowHeight="12.75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>
      <c r="A2" s="642" t="s">
        <v>164</v>
      </c>
      <c r="B2" s="644" t="s">
        <v>241</v>
      </c>
      <c r="C2" s="644"/>
      <c r="D2" s="644"/>
      <c r="E2" s="645" t="s">
        <v>233</v>
      </c>
      <c r="F2" s="646"/>
      <c r="G2" s="498"/>
      <c r="H2" s="644" t="s">
        <v>240</v>
      </c>
      <c r="I2" s="644"/>
    </row>
    <row r="3" spans="1:9" ht="69.95" customHeight="1">
      <c r="A3" s="643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3"/>
  <sheetViews>
    <sheetView topLeftCell="B1" zoomScaleNormal="100" workbookViewId="0">
      <selection activeCell="E3" sqref="E3"/>
    </sheetView>
  </sheetViews>
  <sheetFormatPr defaultRowHeight="12.75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>
      <c r="A1" s="264"/>
      <c r="B1" s="264"/>
      <c r="C1" s="631" t="s">
        <v>166</v>
      </c>
      <c r="D1" s="631"/>
      <c r="E1" s="631"/>
      <c r="F1" s="631"/>
      <c r="G1" s="631"/>
      <c r="H1" s="264"/>
      <c r="I1" s="264"/>
    </row>
    <row r="2" spans="1:10" ht="87" customHeight="1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E10"/>
  <sheetViews>
    <sheetView showGridLines="0" zoomScaleNormal="100" zoomScaleSheetLayoutView="100" workbookViewId="0">
      <selection sqref="A1:E1"/>
    </sheetView>
  </sheetViews>
  <sheetFormatPr defaultRowHeight="15.7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>
      <c r="A1" s="392" t="s">
        <v>16</v>
      </c>
      <c r="B1" s="392"/>
      <c r="C1" s="392"/>
      <c r="D1" s="392"/>
      <c r="E1" s="392"/>
    </row>
    <row r="2" spans="1:5" s="1" customFormat="1" ht="24" customHeight="1">
      <c r="A2" s="395"/>
      <c r="B2" s="396"/>
      <c r="C2" s="396"/>
      <c r="D2" s="396"/>
      <c r="E2" s="396"/>
    </row>
    <row r="3" spans="1:5" ht="10.5" customHeight="1" thickBot="1"/>
    <row r="4" spans="1:5" s="3" customFormat="1" ht="21" customHeight="1">
      <c r="A4" s="400" t="s">
        <v>15</v>
      </c>
      <c r="B4" s="390" t="s">
        <v>12</v>
      </c>
      <c r="C4" s="390" t="s">
        <v>13</v>
      </c>
      <c r="D4" s="383" t="s">
        <v>14</v>
      </c>
      <c r="E4" s="397"/>
    </row>
    <row r="5" spans="1:5" s="3" customFormat="1" ht="16.5" thickBot="1">
      <c r="A5" s="401"/>
      <c r="B5" s="402"/>
      <c r="C5" s="402"/>
      <c r="D5" s="4"/>
      <c r="E5" s="5" t="s">
        <v>149</v>
      </c>
    </row>
    <row r="6" spans="1:5" ht="12.95" customHeight="1">
      <c r="A6" s="11"/>
      <c r="B6" s="12"/>
      <c r="C6" s="12"/>
      <c r="D6" s="12"/>
      <c r="E6" s="13"/>
    </row>
    <row r="7" spans="1:5" ht="24.75" customHeight="1">
      <c r="A7" s="403"/>
      <c r="B7" s="404"/>
      <c r="C7" s="404"/>
      <c r="D7" s="404"/>
      <c r="E7" s="405"/>
    </row>
    <row r="8" spans="1:5" ht="12.95" customHeight="1">
      <c r="A8" s="16"/>
      <c r="B8" s="17"/>
      <c r="C8" s="10"/>
      <c r="D8" s="398"/>
      <c r="E8" s="399"/>
    </row>
    <row r="9" spans="1:5" ht="12.95" customHeight="1">
      <c r="A9" s="9"/>
      <c r="B9" s="10"/>
      <c r="C9" s="10"/>
      <c r="D9" s="10"/>
      <c r="E9" s="21"/>
    </row>
    <row r="10" spans="1:5" ht="16.5" thickBot="1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N8"/>
  <sheetViews>
    <sheetView zoomScaleNormal="100" workbookViewId="0">
      <selection activeCell="K12" sqref="K12"/>
    </sheetView>
  </sheetViews>
  <sheetFormatPr defaultRowHeight="12.75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>
      <c r="A2" s="268"/>
      <c r="B2" s="257"/>
      <c r="C2" s="257"/>
    </row>
    <row r="3" spans="1:14">
      <c r="B3" s="239"/>
      <c r="C3" s="239"/>
    </row>
    <row r="4" spans="1:14">
      <c r="D4" s="265"/>
    </row>
    <row r="5" spans="1:14">
      <c r="B5" s="239"/>
      <c r="C5" s="239"/>
    </row>
    <row r="6" spans="1:14">
      <c r="A6" s="647" t="s">
        <v>161</v>
      </c>
      <c r="B6" s="649" t="s">
        <v>208</v>
      </c>
      <c r="C6" s="647" t="s">
        <v>209</v>
      </c>
      <c r="D6" s="650" t="s">
        <v>175</v>
      </c>
      <c r="E6" s="631" t="s">
        <v>154</v>
      </c>
      <c r="F6" s="631"/>
      <c r="G6" s="649" t="s">
        <v>146</v>
      </c>
      <c r="H6" s="654" t="s">
        <v>178</v>
      </c>
      <c r="I6" s="655" t="s">
        <v>179</v>
      </c>
      <c r="J6" s="656"/>
      <c r="K6" s="656"/>
      <c r="L6" s="657"/>
      <c r="M6" s="647" t="s">
        <v>183</v>
      </c>
      <c r="N6" s="650" t="s">
        <v>139</v>
      </c>
    </row>
    <row r="7" spans="1:14">
      <c r="A7" s="648"/>
      <c r="B7" s="648"/>
      <c r="C7" s="652"/>
      <c r="D7" s="651"/>
      <c r="E7" s="267" t="s">
        <v>176</v>
      </c>
      <c r="F7" s="267" t="s">
        <v>177</v>
      </c>
      <c r="G7" s="648"/>
      <c r="H7" s="651"/>
      <c r="I7" s="242" t="s">
        <v>180</v>
      </c>
      <c r="J7" s="242" t="s">
        <v>181</v>
      </c>
      <c r="K7" s="242" t="s">
        <v>182</v>
      </c>
      <c r="L7" s="242" t="s">
        <v>281</v>
      </c>
      <c r="M7" s="652"/>
      <c r="N7" s="653"/>
    </row>
    <row r="8" spans="1:14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N6:N7"/>
    <mergeCell ref="E6:F6"/>
    <mergeCell ref="H6:H7"/>
    <mergeCell ref="I6:L6"/>
    <mergeCell ref="M6:M7"/>
    <mergeCell ref="A6:A7"/>
    <mergeCell ref="B6:B7"/>
    <mergeCell ref="D6:D7"/>
    <mergeCell ref="G6:G7"/>
    <mergeCell ref="C6:C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I3"/>
  <sheetViews>
    <sheetView zoomScaleNormal="100" workbookViewId="0">
      <selection activeCell="I3" sqref="I3"/>
    </sheetView>
  </sheetViews>
  <sheetFormatPr defaultRowHeight="12.75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7.25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2:G6"/>
  <sheetViews>
    <sheetView workbookViewId="0">
      <selection activeCell="G5" sqref="G5"/>
    </sheetView>
  </sheetViews>
  <sheetFormatPr defaultRowHeight="12.75"/>
  <cols>
    <col min="6" max="6" width="21.42578125" customWidth="1"/>
    <col min="7" max="7" width="28.140625" customWidth="1"/>
  </cols>
  <sheetData>
    <row r="2" spans="1:7">
      <c r="A2" s="658"/>
      <c r="B2" s="658"/>
      <c r="C2" s="658"/>
      <c r="D2" s="658"/>
      <c r="E2" s="658"/>
      <c r="F2" s="658"/>
      <c r="G2" s="658"/>
    </row>
    <row r="3" spans="1:7">
      <c r="A3" s="658"/>
      <c r="B3" s="658"/>
      <c r="C3" s="658"/>
      <c r="D3" s="658"/>
      <c r="E3" s="658"/>
      <c r="F3" s="658"/>
      <c r="G3" s="658"/>
    </row>
    <row r="5" spans="1:7" ht="38.25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AB12"/>
  <sheetViews>
    <sheetView topLeftCell="D1" zoomScaleNormal="100" workbookViewId="0">
      <selection activeCell="AC3" sqref="AC3"/>
    </sheetView>
  </sheetViews>
  <sheetFormatPr defaultRowHeight="12.75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>
      <c r="A1" s="630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</row>
    <row r="3" spans="1:28" ht="87.95" customHeight="1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M9"/>
  <sheetViews>
    <sheetView zoomScaleNormal="100" workbookViewId="0">
      <selection activeCell="O7" sqref="O7"/>
    </sheetView>
  </sheetViews>
  <sheetFormatPr defaultRowHeight="12.75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</row>
    <row r="2" spans="1:13" ht="12.75" customHeight="1">
      <c r="C2" s="658"/>
      <c r="D2" s="658"/>
      <c r="E2" s="658"/>
      <c r="F2" s="658"/>
      <c r="G2" s="658"/>
      <c r="H2" s="658"/>
      <c r="I2" s="658"/>
      <c r="J2" s="658"/>
      <c r="K2" s="658"/>
      <c r="L2" s="658"/>
    </row>
    <row r="3" spans="1:13" s="280" customFormat="1" ht="12.75" customHeight="1"/>
    <row r="4" spans="1:13">
      <c r="C4" s="658" t="s">
        <v>216</v>
      </c>
      <c r="D4" s="658"/>
      <c r="E4" s="658"/>
      <c r="F4" s="658"/>
      <c r="G4" s="658"/>
      <c r="H4" s="658"/>
      <c r="I4" s="658"/>
      <c r="J4" s="658"/>
      <c r="K4" s="658"/>
      <c r="L4" s="658"/>
    </row>
    <row r="5" spans="1:13" ht="13.5" thickBot="1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</row>
    <row r="6" spans="1:13" ht="13.5" thickBot="1">
      <c r="A6" s="659" t="s">
        <v>210</v>
      </c>
      <c r="B6" s="659" t="s">
        <v>137</v>
      </c>
      <c r="C6" s="664" t="s">
        <v>211</v>
      </c>
      <c r="D6" s="665" t="s">
        <v>235</v>
      </c>
      <c r="E6" s="665" t="s">
        <v>219</v>
      </c>
      <c r="F6" s="661"/>
      <c r="G6" s="661"/>
      <c r="H6" s="661"/>
      <c r="I6" s="670" t="s">
        <v>217</v>
      </c>
      <c r="J6" s="671"/>
      <c r="K6" s="661"/>
      <c r="L6" s="661"/>
      <c r="M6" s="661"/>
    </row>
    <row r="7" spans="1:13" ht="13.5" thickBot="1">
      <c r="A7" s="660"/>
      <c r="B7" s="663"/>
      <c r="C7" s="663"/>
      <c r="D7" s="666"/>
      <c r="E7" s="668"/>
      <c r="F7" s="661" t="s">
        <v>212</v>
      </c>
      <c r="G7" s="661"/>
      <c r="H7" s="661"/>
      <c r="I7" s="665" t="s">
        <v>218</v>
      </c>
      <c r="J7" s="665" t="s">
        <v>220</v>
      </c>
      <c r="K7" s="661" t="s">
        <v>212</v>
      </c>
      <c r="L7" s="661"/>
      <c r="M7" s="661"/>
    </row>
    <row r="8" spans="1:13" ht="73.5" customHeight="1" thickBot="1">
      <c r="A8" s="660"/>
      <c r="B8" s="663"/>
      <c r="C8" s="663"/>
      <c r="D8" s="667"/>
      <c r="E8" s="669"/>
      <c r="F8" s="278" t="s">
        <v>213</v>
      </c>
      <c r="G8" s="278" t="s">
        <v>214</v>
      </c>
      <c r="H8" s="278" t="s">
        <v>215</v>
      </c>
      <c r="I8" s="667"/>
      <c r="J8" s="667"/>
      <c r="K8" s="278" t="s">
        <v>213</v>
      </c>
      <c r="L8" s="278" t="s">
        <v>214</v>
      </c>
      <c r="M8" s="278" t="s">
        <v>215</v>
      </c>
    </row>
    <row r="9" spans="1:13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K2"/>
  <sheetViews>
    <sheetView zoomScaleNormal="100" workbookViewId="0">
      <selection activeCell="C13" sqref="C13:C14"/>
    </sheetView>
  </sheetViews>
  <sheetFormatPr defaultRowHeight="12.75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6:F27"/>
  <sheetViews>
    <sheetView workbookViewId="0">
      <selection activeCell="G12" sqref="G12"/>
    </sheetView>
  </sheetViews>
  <sheetFormatPr defaultRowHeight="12.75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6" spans="1:6" ht="45" customHeight="1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>
      <c r="A7" s="339"/>
      <c r="B7" s="264"/>
      <c r="C7" s="339"/>
      <c r="D7" s="264"/>
      <c r="E7" s="339"/>
      <c r="F7" s="264"/>
    </row>
    <row r="10" spans="1:6">
      <c r="A10" t="s">
        <v>260</v>
      </c>
    </row>
    <row r="11" spans="1:6">
      <c r="A11" t="s">
        <v>261</v>
      </c>
    </row>
    <row r="12" spans="1:6">
      <c r="A12" t="s">
        <v>262</v>
      </c>
    </row>
    <row r="13" spans="1:6">
      <c r="A13" t="s">
        <v>263</v>
      </c>
    </row>
    <row r="14" spans="1:6">
      <c r="A14" t="s">
        <v>264</v>
      </c>
    </row>
    <row r="15" spans="1:6">
      <c r="A15" t="s">
        <v>265</v>
      </c>
    </row>
    <row r="16" spans="1:6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7"/>
  <dimension ref="A1:O7"/>
  <sheetViews>
    <sheetView zoomScaleNormal="100" workbookViewId="0">
      <selection activeCell="I28" sqref="I28"/>
    </sheetView>
  </sheetViews>
  <sheetFormatPr defaultRowHeight="12.75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>
      <c r="A1" s="240"/>
      <c r="B1" s="239"/>
      <c r="C1" s="239"/>
      <c r="G1" s="241"/>
      <c r="H1" s="241"/>
    </row>
    <row r="2" spans="1:15">
      <c r="A2" s="240"/>
      <c r="B2" s="239"/>
      <c r="C2" s="239"/>
      <c r="G2" s="241"/>
      <c r="H2" s="241"/>
    </row>
    <row r="3" spans="1:15">
      <c r="A3" s="240"/>
      <c r="B3" s="239"/>
      <c r="C3" s="239"/>
      <c r="G3" s="241"/>
      <c r="H3" s="241"/>
    </row>
    <row r="4" spans="1:15">
      <c r="A4" s="240"/>
      <c r="B4" s="239"/>
      <c r="C4" s="239"/>
      <c r="G4" s="241"/>
      <c r="H4" s="241"/>
    </row>
    <row r="5" spans="1:15" ht="24.75" customHeight="1">
      <c r="A5" s="672" t="s">
        <v>144</v>
      </c>
      <c r="B5" s="672"/>
      <c r="C5" s="672"/>
      <c r="D5" s="672"/>
      <c r="E5" s="672"/>
      <c r="F5" s="672"/>
      <c r="G5" s="672"/>
      <c r="H5" s="241"/>
    </row>
    <row r="6" spans="1:15">
      <c r="A6" s="241"/>
      <c r="G6" s="241"/>
      <c r="H6" s="241"/>
    </row>
    <row r="7" spans="1:15" ht="99.75" customHeight="1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2.75"/>
  <sheetData/>
  <phoneticPr fontId="2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R10"/>
  <sheetViews>
    <sheetView workbookViewId="0">
      <selection activeCell="B17" sqref="B17"/>
    </sheetView>
  </sheetViews>
  <sheetFormatPr defaultRowHeight="12.75"/>
  <cols>
    <col min="1" max="1" width="21.28515625" customWidth="1"/>
    <col min="2" max="2" width="5.7109375" customWidth="1"/>
    <col min="3" max="3" width="7.85546875" customWidth="1"/>
    <col min="4" max="4" width="8" customWidth="1"/>
    <col min="5" max="6" width="4.7109375" customWidth="1"/>
    <col min="7" max="7" width="27" customWidth="1"/>
    <col min="8" max="8" width="5.7109375" customWidth="1"/>
    <col min="9" max="12" width="4.7109375" customWidth="1"/>
    <col min="13" max="14" width="5.7109375" customWidth="1"/>
    <col min="15" max="16" width="4.7109375" customWidth="1"/>
    <col min="17" max="17" width="5.7109375" customWidth="1"/>
    <col min="18" max="18" width="6.7109375" customWidth="1"/>
  </cols>
  <sheetData>
    <row r="2" spans="1:18" ht="15.75">
      <c r="A2" s="636" t="s">
        <v>411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</row>
    <row r="4" spans="1:18" ht="15.75">
      <c r="A4" s="636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</row>
    <row r="6" spans="1:18" ht="15" customHeight="1">
      <c r="A6" s="675" t="s">
        <v>241</v>
      </c>
      <c r="B6" s="674" t="s">
        <v>242</v>
      </c>
      <c r="C6" s="673" t="s">
        <v>394</v>
      </c>
      <c r="D6" s="673" t="s">
        <v>395</v>
      </c>
      <c r="E6" s="673" t="s">
        <v>396</v>
      </c>
      <c r="F6" s="673" t="s">
        <v>397</v>
      </c>
      <c r="G6" s="675" t="s">
        <v>398</v>
      </c>
      <c r="H6" s="673" t="s">
        <v>399</v>
      </c>
      <c r="I6" s="673" t="s">
        <v>400</v>
      </c>
      <c r="J6" s="673" t="s">
        <v>401</v>
      </c>
      <c r="K6" s="673" t="s">
        <v>402</v>
      </c>
      <c r="L6" s="673" t="s">
        <v>403</v>
      </c>
      <c r="M6" s="675" t="s">
        <v>404</v>
      </c>
      <c r="N6" s="675"/>
      <c r="O6" s="673" t="s">
        <v>407</v>
      </c>
      <c r="P6" s="673" t="s">
        <v>408</v>
      </c>
      <c r="Q6" s="673" t="s">
        <v>409</v>
      </c>
      <c r="R6" s="673" t="s">
        <v>410</v>
      </c>
    </row>
    <row r="7" spans="1:18" ht="15" customHeight="1">
      <c r="A7" s="675"/>
      <c r="B7" s="674"/>
      <c r="C7" s="673"/>
      <c r="D7" s="673"/>
      <c r="E7" s="673"/>
      <c r="F7" s="673"/>
      <c r="G7" s="675"/>
      <c r="H7" s="673"/>
      <c r="I7" s="673"/>
      <c r="J7" s="673"/>
      <c r="K7" s="673"/>
      <c r="L7" s="673"/>
      <c r="M7" s="675"/>
      <c r="N7" s="675"/>
      <c r="O7" s="673"/>
      <c r="P7" s="673"/>
      <c r="Q7" s="673"/>
      <c r="R7" s="673"/>
    </row>
    <row r="8" spans="1:18" ht="15" customHeight="1">
      <c r="A8" s="675"/>
      <c r="B8" s="674"/>
      <c r="C8" s="673"/>
      <c r="D8" s="673"/>
      <c r="E8" s="673"/>
      <c r="F8" s="673"/>
      <c r="G8" s="675"/>
      <c r="H8" s="673"/>
      <c r="I8" s="673"/>
      <c r="J8" s="673"/>
      <c r="K8" s="673"/>
      <c r="L8" s="673"/>
      <c r="M8" s="674" t="s">
        <v>405</v>
      </c>
      <c r="N8" s="673" t="s">
        <v>406</v>
      </c>
      <c r="O8" s="673"/>
      <c r="P8" s="673"/>
      <c r="Q8" s="673"/>
      <c r="R8" s="673"/>
    </row>
    <row r="9" spans="1:18" ht="15" customHeight="1">
      <c r="A9" s="675"/>
      <c r="B9" s="674"/>
      <c r="C9" s="673"/>
      <c r="D9" s="673"/>
      <c r="E9" s="673"/>
      <c r="F9" s="673"/>
      <c r="G9" s="675"/>
      <c r="H9" s="673"/>
      <c r="I9" s="673"/>
      <c r="J9" s="673"/>
      <c r="K9" s="673"/>
      <c r="L9" s="673"/>
      <c r="M9" s="674"/>
      <c r="N9" s="673"/>
      <c r="O9" s="673"/>
      <c r="P9" s="673"/>
      <c r="Q9" s="673"/>
      <c r="R9" s="673"/>
    </row>
    <row r="10" spans="1:18" ht="15" customHeight="1">
      <c r="A10" s="675"/>
      <c r="B10" s="674"/>
      <c r="C10" s="673"/>
      <c r="D10" s="673"/>
      <c r="E10" s="673"/>
      <c r="F10" s="673"/>
      <c r="G10" s="675"/>
      <c r="H10" s="673"/>
      <c r="I10" s="673"/>
      <c r="J10" s="673"/>
      <c r="K10" s="673"/>
      <c r="L10" s="673"/>
      <c r="M10" s="674"/>
      <c r="N10" s="673"/>
      <c r="O10" s="673"/>
      <c r="P10" s="673"/>
      <c r="Q10" s="673"/>
      <c r="R10" s="673"/>
    </row>
  </sheetData>
  <mergeCells count="21">
    <mergeCell ref="A2:R2"/>
    <mergeCell ref="A4:R4"/>
    <mergeCell ref="A6:A10"/>
    <mergeCell ref="B6:B10"/>
    <mergeCell ref="C6:C10"/>
    <mergeCell ref="D6:D10"/>
    <mergeCell ref="E6:E10"/>
    <mergeCell ref="F6:F10"/>
    <mergeCell ref="R6:R10"/>
    <mergeCell ref="G6:G10"/>
    <mergeCell ref="P6:P10"/>
    <mergeCell ref="Q6:Q10"/>
    <mergeCell ref="H6:H10"/>
    <mergeCell ref="N8:N10"/>
    <mergeCell ref="I6:I10"/>
    <mergeCell ref="J6:J10"/>
    <mergeCell ref="K6:K10"/>
    <mergeCell ref="L6:L10"/>
    <mergeCell ref="O6:O10"/>
    <mergeCell ref="M8:M10"/>
    <mergeCell ref="M6:N7"/>
  </mergeCells>
  <phoneticPr fontId="20" type="noConversion"/>
  <pageMargins left="0.70866141732283472" right="0.62992125984251968" top="0.74803149606299213" bottom="0.74803149606299213" header="0.31496062992125984" footer="0.31496062992125984"/>
  <pageSetup paperSize="9" scale="95" orientation="landscape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62" t="s">
        <v>17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AM1" s="431" t="s">
        <v>393</v>
      </c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23"/>
    </row>
    <row r="2" spans="1:63" ht="14.25" customHeight="1">
      <c r="B2" s="465" t="s">
        <v>18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AM2" s="432" t="s">
        <v>19</v>
      </c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</row>
    <row r="3" spans="1:63" ht="29.45" customHeight="1">
      <c r="A3" s="474" t="s">
        <v>392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63" t="s">
        <v>20</v>
      </c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25"/>
      <c r="AK3" s="25"/>
      <c r="AL3" s="25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</row>
    <row r="4" spans="1:63" ht="15.75">
      <c r="B4" s="465" t="s">
        <v>21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26"/>
      <c r="AI4" s="25"/>
      <c r="AU4" s="25" t="s">
        <v>22</v>
      </c>
    </row>
    <row r="5" spans="1:63" ht="18.75" customHeight="1">
      <c r="B5" s="462" t="s">
        <v>23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107" t="s">
        <v>135</v>
      </c>
      <c r="AN5" s="441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  <c r="BK5" s="442"/>
    </row>
    <row r="6" spans="1:63" ht="18.75" customHeight="1"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107" t="s">
        <v>136</v>
      </c>
      <c r="AN6" s="441"/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  <c r="BK6" s="442"/>
    </row>
    <row r="7" spans="1:63" ht="18.75" customHeight="1">
      <c r="C7" s="25" t="s">
        <v>24</v>
      </c>
      <c r="D7" s="470" t="s">
        <v>22</v>
      </c>
      <c r="E7" s="471"/>
      <c r="F7" s="471"/>
      <c r="G7" s="25"/>
      <c r="H7" s="470"/>
      <c r="I7" s="470"/>
      <c r="J7" s="470"/>
      <c r="K7" s="470"/>
      <c r="L7" s="470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N7" s="441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2"/>
    </row>
    <row r="8" spans="1:63" ht="18.75" customHeight="1">
      <c r="E8" s="25"/>
      <c r="G8" s="25"/>
      <c r="H8" s="473" t="s">
        <v>110</v>
      </c>
      <c r="I8" s="473"/>
      <c r="J8" s="473"/>
      <c r="K8" s="473"/>
      <c r="L8" s="47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1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  <c r="BE8" s="442"/>
      <c r="BF8" s="442"/>
      <c r="BG8" s="442"/>
      <c r="BH8" s="442"/>
      <c r="BI8" s="442"/>
      <c r="BJ8" s="442"/>
      <c r="BK8" s="442"/>
    </row>
    <row r="9" spans="1:63" ht="18.75" customHeight="1">
      <c r="B9" s="25"/>
      <c r="C9" s="25"/>
      <c r="D9" s="25"/>
      <c r="E9" s="464"/>
      <c r="F9" s="464"/>
      <c r="G9" s="25"/>
      <c r="H9" s="464"/>
      <c r="I9" s="464"/>
      <c r="J9" s="464"/>
      <c r="K9" s="464"/>
      <c r="L9" s="464"/>
      <c r="AJ9" s="25"/>
      <c r="AK9" s="25"/>
      <c r="AL9" s="25"/>
      <c r="AN9" s="441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2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76" t="s">
        <v>25</v>
      </c>
      <c r="W11" s="476"/>
      <c r="X11" s="476"/>
      <c r="Y11" s="476"/>
      <c r="Z11" s="476"/>
      <c r="AA11" s="476"/>
      <c r="AB11" s="476"/>
      <c r="AC11" s="476"/>
      <c r="AD11" s="476"/>
      <c r="AL11" s="27" t="s">
        <v>22</v>
      </c>
      <c r="AM11" s="27"/>
      <c r="BC11" s="434" t="s">
        <v>26</v>
      </c>
      <c r="BD11" s="434"/>
      <c r="BE11" s="434"/>
      <c r="BF11" s="434"/>
      <c r="BG11" s="434"/>
      <c r="BH11" s="434"/>
      <c r="BI11" s="434"/>
      <c r="BJ11" s="434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66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38" t="s">
        <v>40</v>
      </c>
      <c r="BD13" s="435" t="s">
        <v>41</v>
      </c>
      <c r="BE13" s="435" t="s">
        <v>42</v>
      </c>
      <c r="BF13" s="435" t="s">
        <v>43</v>
      </c>
      <c r="BG13" s="435" t="s">
        <v>44</v>
      </c>
      <c r="BH13" s="459" t="s">
        <v>45</v>
      </c>
      <c r="BI13" s="412" t="s">
        <v>46</v>
      </c>
      <c r="BJ13" s="412" t="s">
        <v>47</v>
      </c>
    </row>
    <row r="14" spans="1:63">
      <c r="B14" s="467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9"/>
      <c r="BD14" s="436"/>
      <c r="BE14" s="436"/>
      <c r="BF14" s="436"/>
      <c r="BG14" s="436"/>
      <c r="BH14" s="460"/>
      <c r="BI14" s="413"/>
      <c r="BJ14" s="413"/>
    </row>
    <row r="15" spans="1:63">
      <c r="B15" s="467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9"/>
      <c r="BD15" s="436"/>
      <c r="BE15" s="436"/>
      <c r="BF15" s="436"/>
      <c r="BG15" s="436"/>
      <c r="BH15" s="460"/>
      <c r="BI15" s="413"/>
      <c r="BJ15" s="413"/>
    </row>
    <row r="16" spans="1:63" ht="13.5" thickBot="1">
      <c r="B16" s="468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40"/>
      <c r="BD16" s="437"/>
      <c r="BE16" s="437"/>
      <c r="BF16" s="437"/>
      <c r="BG16" s="437"/>
      <c r="BH16" s="461"/>
      <c r="BI16" s="413"/>
      <c r="BJ16" s="458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43" t="s">
        <v>63</v>
      </c>
      <c r="AZ23" s="444"/>
      <c r="BA23" s="444"/>
      <c r="BB23" s="445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64</v>
      </c>
      <c r="C25" s="59"/>
      <c r="D25" s="59"/>
      <c r="E25" s="59"/>
      <c r="F25" s="59"/>
      <c r="G25" s="59"/>
      <c r="I25" s="497" t="s">
        <v>111</v>
      </c>
      <c r="J25" s="498"/>
      <c r="L25" s="477" t="s">
        <v>65</v>
      </c>
      <c r="M25" s="477"/>
      <c r="N25" s="477"/>
      <c r="O25" s="477"/>
      <c r="Q25" s="163" t="s">
        <v>60</v>
      </c>
      <c r="R25" s="60"/>
      <c r="S25" s="477" t="s">
        <v>66</v>
      </c>
      <c r="T25" s="477"/>
      <c r="U25" s="477"/>
      <c r="V25" s="59"/>
      <c r="W25" s="49" t="s">
        <v>61</v>
      </c>
      <c r="Y25" s="477" t="s">
        <v>67</v>
      </c>
      <c r="Z25" s="477"/>
      <c r="AA25" s="477"/>
      <c r="AB25" s="59"/>
      <c r="AC25" s="49" t="s">
        <v>49</v>
      </c>
      <c r="AE25" s="477" t="s">
        <v>68</v>
      </c>
      <c r="AF25" s="477"/>
      <c r="AG25" s="477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66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91" t="s">
        <v>74</v>
      </c>
      <c r="AG27" s="492"/>
      <c r="AH27" s="492"/>
      <c r="AI27" s="492"/>
      <c r="AJ27" s="493"/>
      <c r="AK27" s="456" t="s">
        <v>75</v>
      </c>
      <c r="AL27" s="457"/>
      <c r="AM27" s="457"/>
      <c r="AN27" s="457"/>
      <c r="AO27" s="457"/>
      <c r="AP27" s="457"/>
      <c r="AQ27" s="457"/>
      <c r="AR27" s="457"/>
      <c r="AS27" s="419" t="s">
        <v>76</v>
      </c>
      <c r="AT27" s="419"/>
      <c r="AU27" s="419"/>
      <c r="AV27" s="419"/>
      <c r="AW27" s="419"/>
      <c r="AX27" s="419"/>
      <c r="AY27" s="453" t="s">
        <v>77</v>
      </c>
      <c r="AZ27" s="454"/>
      <c r="BA27" s="454"/>
      <c r="BB27" s="454"/>
      <c r="BC27" s="454"/>
      <c r="BD27" s="454"/>
      <c r="BE27" s="454"/>
      <c r="BF27" s="454"/>
      <c r="BG27" s="454"/>
      <c r="BH27" s="454"/>
      <c r="BI27" s="454"/>
      <c r="BJ27" s="45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67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94"/>
      <c r="AG28" s="495"/>
      <c r="AH28" s="495"/>
      <c r="AI28" s="495"/>
      <c r="AJ28" s="496"/>
      <c r="AK28" s="478" t="s">
        <v>78</v>
      </c>
      <c r="AL28" s="479"/>
      <c r="AM28" s="499" t="s">
        <v>79</v>
      </c>
      <c r="AN28" s="499"/>
      <c r="AO28" s="499"/>
      <c r="AP28" s="499"/>
      <c r="AQ28" s="499"/>
      <c r="AR28" s="499"/>
      <c r="AS28" s="449" t="s">
        <v>80</v>
      </c>
      <c r="AT28" s="449"/>
      <c r="AU28" s="449"/>
      <c r="AV28" s="450"/>
      <c r="AW28" s="414" t="s">
        <v>81</v>
      </c>
      <c r="AX28" s="414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6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87" t="s">
        <v>88</v>
      </c>
      <c r="AG29" s="488"/>
      <c r="AH29" s="489" t="s">
        <v>89</v>
      </c>
      <c r="AI29" s="488"/>
      <c r="AJ29" s="484" t="s">
        <v>90</v>
      </c>
      <c r="AK29" s="480"/>
      <c r="AL29" s="481"/>
      <c r="AM29" s="500" t="s">
        <v>91</v>
      </c>
      <c r="AN29" s="417"/>
      <c r="AO29" s="417" t="s">
        <v>92</v>
      </c>
      <c r="AP29" s="417"/>
      <c r="AQ29" s="417" t="s">
        <v>93</v>
      </c>
      <c r="AR29" s="417"/>
      <c r="AS29" s="417" t="s">
        <v>94</v>
      </c>
      <c r="AT29" s="417"/>
      <c r="AU29" s="417" t="s">
        <v>95</v>
      </c>
      <c r="AV29" s="417"/>
      <c r="AW29" s="415"/>
      <c r="AX29" s="41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67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80"/>
      <c r="AG30" s="481"/>
      <c r="AH30" s="490"/>
      <c r="AI30" s="481"/>
      <c r="AJ30" s="460"/>
      <c r="AK30" s="480"/>
      <c r="AL30" s="481"/>
      <c r="AM30" s="500"/>
      <c r="AN30" s="417"/>
      <c r="AO30" s="417"/>
      <c r="AP30" s="417"/>
      <c r="AQ30" s="417"/>
      <c r="AR30" s="417"/>
      <c r="AS30" s="417"/>
      <c r="AT30" s="417"/>
      <c r="AU30" s="417"/>
      <c r="AV30" s="417"/>
      <c r="AW30" s="415"/>
      <c r="AX30" s="415"/>
      <c r="AY30" s="446" t="s">
        <v>97</v>
      </c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67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80"/>
      <c r="AG31" s="481"/>
      <c r="AH31" s="490"/>
      <c r="AI31" s="481"/>
      <c r="AJ31" s="460"/>
      <c r="AK31" s="480"/>
      <c r="AL31" s="481"/>
      <c r="AM31" s="500"/>
      <c r="AN31" s="417"/>
      <c r="AO31" s="417"/>
      <c r="AP31" s="417"/>
      <c r="AQ31" s="417"/>
      <c r="AR31" s="417"/>
      <c r="AS31" s="417"/>
      <c r="AT31" s="417"/>
      <c r="AU31" s="417"/>
      <c r="AV31" s="417"/>
      <c r="AW31" s="415"/>
      <c r="AX31" s="41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6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80"/>
      <c r="AG32" s="481"/>
      <c r="AH32" s="490"/>
      <c r="AI32" s="481"/>
      <c r="AJ32" s="460"/>
      <c r="AK32" s="480"/>
      <c r="AL32" s="481"/>
      <c r="AM32" s="500"/>
      <c r="AN32" s="417"/>
      <c r="AO32" s="417"/>
      <c r="AP32" s="417"/>
      <c r="AQ32" s="417"/>
      <c r="AR32" s="417"/>
      <c r="AS32" s="417"/>
      <c r="AT32" s="417"/>
      <c r="AU32" s="417"/>
      <c r="AV32" s="417"/>
      <c r="AW32" s="415"/>
      <c r="AX32" s="41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6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82"/>
      <c r="AL33" s="483"/>
      <c r="AM33" s="501"/>
      <c r="AN33" s="418"/>
      <c r="AO33" s="418"/>
      <c r="AP33" s="418"/>
      <c r="AQ33" s="418"/>
      <c r="AR33" s="418"/>
      <c r="AS33" s="418"/>
      <c r="AT33" s="418"/>
      <c r="AU33" s="418"/>
      <c r="AV33" s="418"/>
      <c r="AW33" s="416"/>
      <c r="AX33" s="41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506"/>
      <c r="D36" s="504"/>
      <c r="E36" s="504"/>
      <c r="F36" s="503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  <c r="W36" s="504"/>
      <c r="X36" s="504"/>
      <c r="Y36" s="504"/>
      <c r="Z36" s="504"/>
      <c r="AA36" s="504"/>
      <c r="AB36" s="504"/>
      <c r="AC36" s="504"/>
      <c r="AD36" s="504"/>
      <c r="AE36" s="505"/>
      <c r="AF36" s="420"/>
      <c r="AG36" s="486"/>
      <c r="AH36" s="485"/>
      <c r="AI36" s="486"/>
      <c r="AJ36" s="103"/>
      <c r="AK36" s="502">
        <f>SUM(AM36,AW36)</f>
        <v>0</v>
      </c>
      <c r="AL36" s="486"/>
      <c r="AM36" s="430">
        <f>SUM(AO36:AV36)</f>
        <v>0</v>
      </c>
      <c r="AN36" s="430"/>
      <c r="AO36" s="430"/>
      <c r="AP36" s="430"/>
      <c r="AQ36" s="430"/>
      <c r="AR36" s="430"/>
      <c r="AS36" s="430"/>
      <c r="AT36" s="430"/>
      <c r="AU36" s="430"/>
      <c r="AV36" s="430"/>
      <c r="AW36" s="420"/>
      <c r="AX36" s="421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531"/>
      <c r="D37" s="504"/>
      <c r="E37" s="504"/>
      <c r="F37" s="528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4"/>
      <c r="Z37" s="504"/>
      <c r="AA37" s="504"/>
      <c r="AB37" s="504"/>
      <c r="AC37" s="504"/>
      <c r="AD37" s="504"/>
      <c r="AE37" s="505"/>
      <c r="AF37" s="532"/>
      <c r="AG37" s="533"/>
      <c r="AH37" s="536"/>
      <c r="AI37" s="533"/>
      <c r="AJ37" s="86"/>
      <c r="AK37" s="534">
        <f>SUM(AM37,AW37)</f>
        <v>0</v>
      </c>
      <c r="AL37" s="535"/>
      <c r="AM37" s="451">
        <f>SUM(AO37:AV37)</f>
        <v>0</v>
      </c>
      <c r="AN37" s="451"/>
      <c r="AO37" s="451"/>
      <c r="AP37" s="451"/>
      <c r="AQ37" s="451"/>
      <c r="AR37" s="451"/>
      <c r="AS37" s="451"/>
      <c r="AT37" s="451"/>
      <c r="AU37" s="451"/>
      <c r="AV37" s="451"/>
      <c r="AW37" s="425"/>
      <c r="AX37" s="426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30">
        <f>SUM(AM38,AW38)</f>
        <v>0</v>
      </c>
      <c r="AL38" s="407"/>
      <c r="AM38" s="406">
        <f>SUM(AO38:AV38)</f>
        <v>0</v>
      </c>
      <c r="AN38" s="407"/>
      <c r="AO38" s="410"/>
      <c r="AP38" s="452"/>
      <c r="AQ38" s="410"/>
      <c r="AR38" s="452"/>
      <c r="AS38" s="410"/>
      <c r="AT38" s="452"/>
      <c r="AU38" s="410"/>
      <c r="AV38" s="452"/>
      <c r="AW38" s="410"/>
      <c r="AX38" s="411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507" t="s">
        <v>100</v>
      </c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08">
        <f>SUM(AM40,AW40)</f>
        <v>0</v>
      </c>
      <c r="AL40" s="409"/>
      <c r="AM40" s="422">
        <f>SUM(AO40:AV40)</f>
        <v>0</v>
      </c>
      <c r="AN40" s="424"/>
      <c r="AO40" s="422"/>
      <c r="AP40" s="424"/>
      <c r="AQ40" s="422"/>
      <c r="AR40" s="424"/>
      <c r="AS40" s="422"/>
      <c r="AT40" s="424"/>
      <c r="AU40" s="422"/>
      <c r="AV40" s="424"/>
      <c r="AW40" s="422"/>
      <c r="AX40" s="423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525"/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37">
        <f>SUM(AM41,AW41)</f>
        <v>0</v>
      </c>
      <c r="AL41" s="538"/>
      <c r="AM41" s="427">
        <f>SUM(AO41:AV41)</f>
        <v>0</v>
      </c>
      <c r="AN41" s="429"/>
      <c r="AO41" s="427"/>
      <c r="AP41" s="429"/>
      <c r="AQ41" s="427"/>
      <c r="AR41" s="429"/>
      <c r="AS41" s="427"/>
      <c r="AT41" s="429"/>
      <c r="AU41" s="427"/>
      <c r="AV41" s="429"/>
      <c r="AW41" s="427"/>
      <c r="AX41" s="428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527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523">
        <f>SUM(AY42:BJ42)</f>
        <v>0</v>
      </c>
      <c r="AL42" s="524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523">
        <f>SUM(AY43:BJ43)</f>
        <v>0</v>
      </c>
      <c r="AL43" s="524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523">
        <f>SUM(AY44:BJ44)</f>
        <v>0</v>
      </c>
      <c r="AL44" s="524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518" t="s">
        <v>107</v>
      </c>
      <c r="D45" s="519"/>
      <c r="E45" s="519"/>
      <c r="F45" s="519"/>
      <c r="G45" s="519"/>
      <c r="H45" s="519"/>
      <c r="I45" s="519"/>
      <c r="J45" s="519"/>
      <c r="K45" s="519"/>
      <c r="L45" s="519"/>
      <c r="M45" s="519"/>
      <c r="N45" s="519"/>
      <c r="O45" s="520"/>
      <c r="P45" s="140" t="s">
        <v>98</v>
      </c>
      <c r="Q45" s="141" t="s">
        <v>99</v>
      </c>
      <c r="R45" s="507" t="s">
        <v>108</v>
      </c>
      <c r="S45" s="508"/>
      <c r="T45" s="508"/>
      <c r="U45" s="508"/>
      <c r="V45" s="508"/>
      <c r="W45" s="508"/>
      <c r="X45" s="508"/>
      <c r="Y45" s="508"/>
      <c r="Z45" s="508"/>
      <c r="AA45" s="508"/>
      <c r="AB45" s="508"/>
      <c r="AC45" s="508"/>
      <c r="AD45" s="521"/>
      <c r="AE45" s="140" t="s">
        <v>98</v>
      </c>
      <c r="AF45" s="141" t="s">
        <v>99</v>
      </c>
      <c r="AG45" s="518" t="s">
        <v>112</v>
      </c>
      <c r="AH45" s="519"/>
      <c r="AI45" s="519"/>
      <c r="AJ45" s="519"/>
      <c r="AK45" s="519"/>
      <c r="AL45" s="519"/>
      <c r="AM45" s="519"/>
      <c r="AN45" s="519"/>
      <c r="AO45" s="519"/>
      <c r="AP45" s="519"/>
      <c r="AQ45" s="519"/>
      <c r="AR45" s="519"/>
      <c r="AS45" s="519"/>
      <c r="AT45" s="519"/>
      <c r="AU45" s="519"/>
      <c r="AV45" s="522"/>
      <c r="AW45" s="507" t="s">
        <v>113</v>
      </c>
      <c r="AX45" s="508"/>
      <c r="AY45" s="508"/>
      <c r="AZ45" s="508"/>
      <c r="BA45" s="508"/>
      <c r="BB45" s="508"/>
      <c r="BC45" s="508"/>
      <c r="BD45" s="508"/>
      <c r="BE45" s="508"/>
      <c r="BF45" s="508"/>
      <c r="BG45" s="508"/>
      <c r="BH45" s="508"/>
      <c r="BI45" s="508"/>
      <c r="BJ45" s="50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516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163"/>
      <c r="Q47" s="178"/>
      <c r="R47" s="514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163"/>
      <c r="AF47" s="178"/>
      <c r="AG47" s="516"/>
      <c r="AH47" s="515"/>
      <c r="AI47" s="515"/>
      <c r="AJ47" s="515"/>
      <c r="AK47" s="515"/>
      <c r="AL47" s="515"/>
      <c r="AM47" s="515"/>
      <c r="AN47" s="515"/>
      <c r="AO47" s="515"/>
      <c r="AP47" s="515"/>
      <c r="AQ47" s="515"/>
      <c r="AR47" s="515"/>
      <c r="AS47" s="515"/>
      <c r="AT47" s="515"/>
      <c r="AU47" s="515"/>
      <c r="AV47" s="517"/>
      <c r="AW47" s="514"/>
      <c r="AX47" s="515"/>
      <c r="AY47" s="515"/>
      <c r="AZ47" s="515"/>
      <c r="BA47" s="515"/>
      <c r="BB47" s="515"/>
      <c r="BC47" s="515"/>
      <c r="BD47" s="515"/>
      <c r="BE47" s="515"/>
      <c r="BF47" s="515"/>
      <c r="BG47" s="515"/>
      <c r="BH47" s="515"/>
      <c r="BI47" s="515"/>
      <c r="BJ47" s="51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510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148"/>
      <c r="Q48" s="149"/>
      <c r="R48" s="512" t="s">
        <v>22</v>
      </c>
      <c r="S48" s="511"/>
      <c r="T48" s="511"/>
      <c r="U48" s="511"/>
      <c r="V48" s="511"/>
      <c r="W48" s="511"/>
      <c r="X48" s="511"/>
      <c r="Y48" s="511"/>
      <c r="Z48" s="511"/>
      <c r="AA48" s="511"/>
      <c r="AB48" s="511"/>
      <c r="AC48" s="511"/>
      <c r="AD48" s="511"/>
      <c r="AE48" s="148"/>
      <c r="AF48" s="149"/>
      <c r="AG48" s="510"/>
      <c r="AH48" s="511"/>
      <c r="AI48" s="511"/>
      <c r="AJ48" s="511"/>
      <c r="AK48" s="511"/>
      <c r="AL48" s="511"/>
      <c r="AM48" s="511"/>
      <c r="AN48" s="511"/>
      <c r="AO48" s="511"/>
      <c r="AP48" s="511"/>
      <c r="AQ48" s="511"/>
      <c r="AR48" s="511"/>
      <c r="AS48" s="511"/>
      <c r="AT48" s="511"/>
      <c r="AU48" s="511"/>
      <c r="AV48" s="513"/>
      <c r="AW48" s="512"/>
      <c r="AX48" s="511"/>
      <c r="AY48" s="511"/>
      <c r="AZ48" s="511"/>
      <c r="BA48" s="511"/>
      <c r="BB48" s="511"/>
      <c r="BC48" s="511"/>
      <c r="BD48" s="511"/>
      <c r="BE48" s="511"/>
      <c r="BF48" s="511"/>
      <c r="BG48" s="511"/>
      <c r="BH48" s="511"/>
      <c r="BI48" s="511"/>
      <c r="BJ48" s="513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K42:AL42"/>
    <mergeCell ref="AK43:AL43"/>
    <mergeCell ref="AK44:AL44"/>
    <mergeCell ref="C41:Q42"/>
    <mergeCell ref="F37:AE37"/>
    <mergeCell ref="L25:O25"/>
    <mergeCell ref="Y25:AA25"/>
    <mergeCell ref="AU37:AV37"/>
    <mergeCell ref="AQ37:AR37"/>
    <mergeCell ref="AS38:AT38"/>
    <mergeCell ref="C40:Q40"/>
    <mergeCell ref="AK38:AL38"/>
    <mergeCell ref="AS36:AT36"/>
    <mergeCell ref="AM40:AN40"/>
    <mergeCell ref="AU41:AV41"/>
    <mergeCell ref="AM41:AN41"/>
    <mergeCell ref="AO41:AP41"/>
    <mergeCell ref="AQ41:AR41"/>
    <mergeCell ref="C37:E37"/>
    <mergeCell ref="AF37:AG37"/>
    <mergeCell ref="AK37:AL37"/>
    <mergeCell ref="AM37:AN37"/>
    <mergeCell ref="AH37:AI37"/>
    <mergeCell ref="AK41:AL41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B27:B33"/>
    <mergeCell ref="AM36:AN36"/>
    <mergeCell ref="S25:U25"/>
    <mergeCell ref="AK28:AL33"/>
    <mergeCell ref="AJ29:AJ32"/>
    <mergeCell ref="AH36:AI36"/>
    <mergeCell ref="AF29:AG32"/>
    <mergeCell ref="AH29:AI32"/>
    <mergeCell ref="AE25:AG25"/>
    <mergeCell ref="AF27:AJ28"/>
    <mergeCell ref="I25:J25"/>
    <mergeCell ref="AM28:AR28"/>
    <mergeCell ref="AQ29:AR33"/>
    <mergeCell ref="AO29:AP33"/>
    <mergeCell ref="AM29:AN33"/>
    <mergeCell ref="AK36:AL36"/>
    <mergeCell ref="F36:AE36"/>
    <mergeCell ref="C36:E36"/>
    <mergeCell ref="AF36:AG36"/>
    <mergeCell ref="AO36:AP36"/>
    <mergeCell ref="AN5:BK5"/>
    <mergeCell ref="BE13:BE16"/>
    <mergeCell ref="AN6:BK6"/>
    <mergeCell ref="BJ13:BJ16"/>
    <mergeCell ref="BH13:BH16"/>
    <mergeCell ref="BG13:BG16"/>
    <mergeCell ref="AI8:BK8"/>
    <mergeCell ref="B1:L1"/>
    <mergeCell ref="N3:AI3"/>
    <mergeCell ref="E9:F9"/>
    <mergeCell ref="B4:L4"/>
    <mergeCell ref="B5:L5"/>
    <mergeCell ref="B13:B16"/>
    <mergeCell ref="N6:AH7"/>
    <mergeCell ref="B2:L2"/>
    <mergeCell ref="D7:F7"/>
    <mergeCell ref="H7:L7"/>
    <mergeCell ref="N5:AH5"/>
    <mergeCell ref="H8:L8"/>
    <mergeCell ref="A3:M3"/>
    <mergeCell ref="H9:L9"/>
    <mergeCell ref="V11:AD11"/>
    <mergeCell ref="AW41:AX41"/>
    <mergeCell ref="AS41:AT41"/>
    <mergeCell ref="AO40:AP40"/>
    <mergeCell ref="AS40:AT40"/>
    <mergeCell ref="AQ40:AR40"/>
    <mergeCell ref="AQ36:AR36"/>
    <mergeCell ref="AM1:BI1"/>
    <mergeCell ref="AM2:BJ3"/>
    <mergeCell ref="BC11:BJ11"/>
    <mergeCell ref="BF13:BF16"/>
    <mergeCell ref="BD13:BD16"/>
    <mergeCell ref="BC13:BC16"/>
    <mergeCell ref="AN9:BK9"/>
    <mergeCell ref="AY23:BB23"/>
    <mergeCell ref="AY30:BJ30"/>
    <mergeCell ref="AS29:AT33"/>
    <mergeCell ref="AS28:AV28"/>
    <mergeCell ref="AN7:BK7"/>
    <mergeCell ref="AO37:AP37"/>
    <mergeCell ref="AO38:AP38"/>
    <mergeCell ref="AU38:AV38"/>
    <mergeCell ref="AS37:AT37"/>
    <mergeCell ref="AQ38:AR38"/>
    <mergeCell ref="AU36:AV36"/>
    <mergeCell ref="AM38:AN38"/>
    <mergeCell ref="AK40:AL40"/>
    <mergeCell ref="AW38:AX38"/>
    <mergeCell ref="BI13:BI16"/>
    <mergeCell ref="AW28:AX33"/>
    <mergeCell ref="AU29:AV33"/>
    <mergeCell ref="AS27:AX27"/>
    <mergeCell ref="AW36:AX36"/>
    <mergeCell ref="AW40:AX40"/>
    <mergeCell ref="AU40:AV40"/>
    <mergeCell ref="AW37:AX37"/>
    <mergeCell ref="AY27:BJ27"/>
    <mergeCell ref="AK27:AR2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4:F35"/>
  <sheetViews>
    <sheetView workbookViewId="0">
      <selection activeCell="A30" sqref="A30"/>
    </sheetView>
  </sheetViews>
  <sheetFormatPr defaultRowHeight="12.75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/>
    <row r="5" spans="1:6" s="346" customFormat="1"/>
    <row r="6" spans="1:6" s="346" customFormat="1" ht="50.25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>
      <c r="A7" s="349"/>
      <c r="B7" s="350"/>
      <c r="C7" s="349"/>
      <c r="D7" s="350"/>
      <c r="E7" s="349"/>
      <c r="F7" s="350"/>
    </row>
    <row r="8" spans="1:6" s="346" customFormat="1"/>
    <row r="9" spans="1:6" s="346" customFormat="1"/>
    <row r="10" spans="1:6" s="346" customFormat="1">
      <c r="A10" s="346" t="s">
        <v>291</v>
      </c>
    </row>
    <row r="11" spans="1:6" s="346" customFormat="1">
      <c r="A11" s="346" t="s">
        <v>292</v>
      </c>
    </row>
    <row r="12" spans="1:6" s="346" customFormat="1">
      <c r="A12" s="346" t="s">
        <v>293</v>
      </c>
    </row>
    <row r="13" spans="1:6" s="346" customFormat="1">
      <c r="A13" s="346" t="s">
        <v>294</v>
      </c>
    </row>
    <row r="14" spans="1:6" s="346" customFormat="1">
      <c r="A14" s="346" t="s">
        <v>295</v>
      </c>
    </row>
    <row r="15" spans="1:6" s="346" customFormat="1">
      <c r="A15" s="346" t="s">
        <v>296</v>
      </c>
    </row>
    <row r="16" spans="1:6" s="346" customFormat="1">
      <c r="A16" s="346" t="s">
        <v>297</v>
      </c>
    </row>
    <row r="17" spans="1:6" s="346" customFormat="1">
      <c r="A17" s="346" t="s">
        <v>298</v>
      </c>
    </row>
    <row r="18" spans="1:6" s="346" customFormat="1">
      <c r="A18" s="346" t="s">
        <v>299</v>
      </c>
    </row>
    <row r="19" spans="1:6" s="346" customFormat="1">
      <c r="A19" s="346" t="s">
        <v>300</v>
      </c>
    </row>
    <row r="20" spans="1:6" s="346" customFormat="1">
      <c r="A20" s="346" t="s">
        <v>301</v>
      </c>
    </row>
    <row r="21" spans="1:6" s="346" customFormat="1">
      <c r="A21" s="346" t="s">
        <v>302</v>
      </c>
    </row>
    <row r="22" spans="1:6" s="346" customFormat="1">
      <c r="A22" s="346" t="s">
        <v>303</v>
      </c>
    </row>
    <row r="23" spans="1:6" s="346" customFormat="1">
      <c r="A23" s="346" t="s">
        <v>304</v>
      </c>
    </row>
    <row r="24" spans="1:6" s="346" customFormat="1">
      <c r="A24" s="346" t="s">
        <v>305</v>
      </c>
    </row>
    <row r="25" spans="1:6" s="346" customFormat="1">
      <c r="A25" s="346" t="s">
        <v>306</v>
      </c>
    </row>
    <row r="26" spans="1:6" s="346" customFormat="1">
      <c r="A26" s="346" t="s">
        <v>307</v>
      </c>
    </row>
    <row r="27" spans="1:6" s="346" customFormat="1">
      <c r="A27" s="346" t="s">
        <v>308</v>
      </c>
    </row>
    <row r="28" spans="1:6" s="346" customFormat="1"/>
    <row r="29" spans="1:6" s="346" customFormat="1">
      <c r="A29" s="351" t="s">
        <v>309</v>
      </c>
      <c r="B29" s="351"/>
      <c r="C29" s="351"/>
      <c r="D29" s="351"/>
      <c r="E29" s="351"/>
      <c r="F29" s="351"/>
    </row>
    <row r="30" spans="1:6" s="346" customFormat="1">
      <c r="A30" s="351"/>
      <c r="B30" s="351"/>
      <c r="C30" s="351"/>
      <c r="D30" s="351"/>
      <c r="E30" s="351"/>
      <c r="F30" s="351"/>
    </row>
    <row r="31" spans="1:6" s="346" customFormat="1">
      <c r="A31" s="351"/>
      <c r="B31" s="351"/>
      <c r="C31" s="351"/>
      <c r="D31" s="351"/>
      <c r="E31" s="351"/>
      <c r="F31" s="351"/>
    </row>
    <row r="32" spans="1:6" s="346" customFormat="1">
      <c r="A32" s="351"/>
      <c r="B32" s="351"/>
      <c r="C32" s="351"/>
      <c r="D32" s="351"/>
      <c r="E32" s="351"/>
      <c r="F32" s="351"/>
    </row>
    <row r="33" spans="1:6" s="346" customFormat="1">
      <c r="A33" s="351"/>
      <c r="B33" s="351"/>
      <c r="C33" s="351"/>
      <c r="D33" s="351"/>
      <c r="E33" s="351"/>
      <c r="F33" s="351"/>
    </row>
    <row r="34" spans="1:6" s="346" customFormat="1"/>
    <row r="35" spans="1:6" s="346" customFormat="1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62" t="s">
        <v>312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AM1" s="431" t="s">
        <v>317</v>
      </c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23"/>
    </row>
    <row r="2" spans="1:63" ht="14.25" customHeight="1">
      <c r="B2" s="465" t="s">
        <v>313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AM2" s="432" t="s">
        <v>320</v>
      </c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</row>
    <row r="3" spans="1:63" ht="29.45" customHeight="1">
      <c r="B3" s="474" t="s">
        <v>329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N3" s="463" t="s">
        <v>310</v>
      </c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25"/>
      <c r="AK3" s="25"/>
      <c r="AL3" s="25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</row>
    <row r="4" spans="1:63" ht="15.75">
      <c r="B4" s="465" t="s">
        <v>314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26"/>
      <c r="AI4" s="25"/>
      <c r="AU4" s="25" t="s">
        <v>22</v>
      </c>
    </row>
    <row r="5" spans="1:63" ht="18.75" customHeight="1">
      <c r="B5" s="462" t="s">
        <v>315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107" t="s">
        <v>318</v>
      </c>
      <c r="AN5" s="441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  <c r="BK5" s="442"/>
    </row>
    <row r="6" spans="1:63" ht="18.75" customHeight="1"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107" t="s">
        <v>319</v>
      </c>
      <c r="AN6" s="441"/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  <c r="BK6" s="442"/>
    </row>
    <row r="7" spans="1:63" ht="18.75" customHeight="1">
      <c r="C7" s="25" t="s">
        <v>24</v>
      </c>
      <c r="D7" s="470" t="s">
        <v>22</v>
      </c>
      <c r="E7" s="471"/>
      <c r="F7" s="471"/>
      <c r="G7" s="25"/>
      <c r="H7" s="470"/>
      <c r="I7" s="470"/>
      <c r="J7" s="470"/>
      <c r="K7" s="470"/>
      <c r="L7" s="470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N7" s="441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2"/>
    </row>
    <row r="8" spans="1:63" ht="18.75" customHeight="1">
      <c r="E8" s="25"/>
      <c r="G8" s="25"/>
      <c r="H8" s="473" t="s">
        <v>316</v>
      </c>
      <c r="I8" s="473"/>
      <c r="J8" s="473"/>
      <c r="K8" s="473"/>
      <c r="L8" s="47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1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  <c r="BE8" s="442"/>
      <c r="BF8" s="442"/>
      <c r="BG8" s="442"/>
      <c r="BH8" s="442"/>
      <c r="BI8" s="442"/>
      <c r="BJ8" s="442"/>
      <c r="BK8" s="442"/>
    </row>
    <row r="9" spans="1:63" ht="18.75" customHeight="1">
      <c r="B9" s="25"/>
      <c r="C9" s="25"/>
      <c r="D9" s="25"/>
      <c r="E9" s="464"/>
      <c r="F9" s="464"/>
      <c r="G9" s="25"/>
      <c r="H9" s="464"/>
      <c r="I9" s="464"/>
      <c r="J9" s="464"/>
      <c r="K9" s="464"/>
      <c r="L9" s="464"/>
      <c r="AJ9" s="25"/>
      <c r="AK9" s="25"/>
      <c r="AL9" s="25"/>
      <c r="AN9" s="441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2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76" t="s">
        <v>311</v>
      </c>
      <c r="W11" s="476"/>
      <c r="X11" s="476"/>
      <c r="Y11" s="476"/>
      <c r="Z11" s="476"/>
      <c r="AA11" s="476"/>
      <c r="AB11" s="476"/>
      <c r="AC11" s="476"/>
      <c r="AD11" s="476"/>
      <c r="AL11" s="27" t="s">
        <v>22</v>
      </c>
      <c r="AM11" s="27"/>
      <c r="BC11" s="434" t="s">
        <v>321</v>
      </c>
      <c r="BD11" s="434"/>
      <c r="BE11" s="434"/>
      <c r="BF11" s="434"/>
      <c r="BG11" s="434"/>
      <c r="BH11" s="434"/>
      <c r="BI11" s="434"/>
      <c r="BJ11" s="434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66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38" t="s">
        <v>335</v>
      </c>
      <c r="BD13" s="435" t="s">
        <v>336</v>
      </c>
      <c r="BE13" s="435" t="s">
        <v>337</v>
      </c>
      <c r="BF13" s="435" t="s">
        <v>338</v>
      </c>
      <c r="BG13" s="435" t="s">
        <v>339</v>
      </c>
      <c r="BH13" s="459" t="s">
        <v>340</v>
      </c>
      <c r="BI13" s="412" t="s">
        <v>341</v>
      </c>
      <c r="BJ13" s="412" t="s">
        <v>342</v>
      </c>
    </row>
    <row r="14" spans="1:63">
      <c r="B14" s="467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9"/>
      <c r="BD14" s="436"/>
      <c r="BE14" s="436"/>
      <c r="BF14" s="436"/>
      <c r="BG14" s="436"/>
      <c r="BH14" s="460"/>
      <c r="BI14" s="413"/>
      <c r="BJ14" s="413"/>
    </row>
    <row r="15" spans="1:63">
      <c r="B15" s="467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9"/>
      <c r="BD15" s="436"/>
      <c r="BE15" s="436"/>
      <c r="BF15" s="436"/>
      <c r="BG15" s="436"/>
      <c r="BH15" s="460"/>
      <c r="BI15" s="413"/>
      <c r="BJ15" s="413"/>
    </row>
    <row r="16" spans="1:63" ht="13.5" thickBot="1">
      <c r="B16" s="468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40"/>
      <c r="BD16" s="437"/>
      <c r="BE16" s="437"/>
      <c r="BF16" s="437"/>
      <c r="BG16" s="437"/>
      <c r="BH16" s="461"/>
      <c r="BI16" s="413"/>
      <c r="BJ16" s="458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43" t="s">
        <v>341</v>
      </c>
      <c r="AZ23" s="444"/>
      <c r="BA23" s="444"/>
      <c r="BB23" s="44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343</v>
      </c>
      <c r="C25" s="59"/>
      <c r="D25" s="59"/>
      <c r="E25" s="59"/>
      <c r="F25" s="59"/>
      <c r="G25" s="59"/>
      <c r="I25" s="497" t="s">
        <v>111</v>
      </c>
      <c r="J25" s="498"/>
      <c r="L25" s="477" t="s">
        <v>344</v>
      </c>
      <c r="M25" s="477"/>
      <c r="N25" s="477"/>
      <c r="O25" s="477"/>
      <c r="Q25" s="163" t="s">
        <v>60</v>
      </c>
      <c r="R25" s="60"/>
      <c r="S25" s="477" t="s">
        <v>336</v>
      </c>
      <c r="T25" s="477"/>
      <c r="U25" s="477"/>
      <c r="V25" s="59"/>
      <c r="W25" s="49" t="s">
        <v>61</v>
      </c>
      <c r="Y25" s="477" t="s">
        <v>337</v>
      </c>
      <c r="Z25" s="477"/>
      <c r="AA25" s="477"/>
      <c r="AB25" s="59"/>
      <c r="AC25" s="49" t="s">
        <v>49</v>
      </c>
      <c r="AE25" s="477" t="s">
        <v>338</v>
      </c>
      <c r="AF25" s="477"/>
      <c r="AG25" s="47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66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91" t="s">
        <v>349</v>
      </c>
      <c r="AG27" s="492"/>
      <c r="AH27" s="492"/>
      <c r="AI27" s="492"/>
      <c r="AJ27" s="493"/>
      <c r="AK27" s="539" t="s">
        <v>352</v>
      </c>
      <c r="AL27" s="444"/>
      <c r="AM27" s="444"/>
      <c r="AN27" s="444"/>
      <c r="AO27" s="444"/>
      <c r="AP27" s="444"/>
      <c r="AQ27" s="444"/>
      <c r="AR27" s="444"/>
      <c r="AS27" s="540"/>
      <c r="AT27" s="540"/>
      <c r="AU27" s="540"/>
      <c r="AV27" s="540"/>
      <c r="AW27" s="540"/>
      <c r="AX27" s="541"/>
      <c r="AY27" s="453" t="s">
        <v>361</v>
      </c>
      <c r="AZ27" s="454"/>
      <c r="BA27" s="454"/>
      <c r="BB27" s="454"/>
      <c r="BC27" s="454"/>
      <c r="BD27" s="454"/>
      <c r="BE27" s="454"/>
      <c r="BF27" s="454"/>
      <c r="BG27" s="454"/>
      <c r="BH27" s="454"/>
      <c r="BI27" s="454"/>
      <c r="BJ27" s="45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67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94"/>
      <c r="AG28" s="495"/>
      <c r="AH28" s="495"/>
      <c r="AI28" s="495"/>
      <c r="AJ28" s="496"/>
      <c r="AK28" s="478" t="s">
        <v>353</v>
      </c>
      <c r="AL28" s="479"/>
      <c r="AM28" s="543" t="s">
        <v>354</v>
      </c>
      <c r="AN28" s="544"/>
      <c r="AO28" s="544"/>
      <c r="AP28" s="544"/>
      <c r="AQ28" s="544"/>
      <c r="AR28" s="544"/>
      <c r="AS28" s="545"/>
      <c r="AT28" s="545"/>
      <c r="AU28" s="545"/>
      <c r="AV28" s="546"/>
      <c r="AW28" s="414" t="s">
        <v>360</v>
      </c>
      <c r="AX28" s="41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6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87" t="s">
        <v>348</v>
      </c>
      <c r="AG29" s="488"/>
      <c r="AH29" s="489" t="s">
        <v>350</v>
      </c>
      <c r="AI29" s="488"/>
      <c r="AJ29" s="484" t="s">
        <v>351</v>
      </c>
      <c r="AK29" s="480"/>
      <c r="AL29" s="481"/>
      <c r="AM29" s="500" t="s">
        <v>355</v>
      </c>
      <c r="AN29" s="417"/>
      <c r="AO29" s="417" t="s">
        <v>356</v>
      </c>
      <c r="AP29" s="417"/>
      <c r="AQ29" s="417" t="s">
        <v>357</v>
      </c>
      <c r="AR29" s="417"/>
      <c r="AS29" s="417" t="s">
        <v>358</v>
      </c>
      <c r="AT29" s="417"/>
      <c r="AU29" s="417" t="s">
        <v>359</v>
      </c>
      <c r="AV29" s="417"/>
      <c r="AW29" s="415"/>
      <c r="AX29" s="41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67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80"/>
      <c r="AG30" s="481"/>
      <c r="AH30" s="490"/>
      <c r="AI30" s="481"/>
      <c r="AJ30" s="460"/>
      <c r="AK30" s="480"/>
      <c r="AL30" s="481"/>
      <c r="AM30" s="500"/>
      <c r="AN30" s="417"/>
      <c r="AO30" s="417"/>
      <c r="AP30" s="417"/>
      <c r="AQ30" s="417"/>
      <c r="AR30" s="417"/>
      <c r="AS30" s="417"/>
      <c r="AT30" s="417"/>
      <c r="AU30" s="417"/>
      <c r="AV30" s="417"/>
      <c r="AW30" s="415"/>
      <c r="AX30" s="415"/>
      <c r="AY30" s="446" t="s">
        <v>368</v>
      </c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67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80"/>
      <c r="AG31" s="481"/>
      <c r="AH31" s="490"/>
      <c r="AI31" s="481"/>
      <c r="AJ31" s="460"/>
      <c r="AK31" s="480"/>
      <c r="AL31" s="481"/>
      <c r="AM31" s="500"/>
      <c r="AN31" s="417"/>
      <c r="AO31" s="417"/>
      <c r="AP31" s="417"/>
      <c r="AQ31" s="417"/>
      <c r="AR31" s="417"/>
      <c r="AS31" s="417"/>
      <c r="AT31" s="417"/>
      <c r="AU31" s="417"/>
      <c r="AV31" s="417"/>
      <c r="AW31" s="415"/>
      <c r="AX31" s="41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6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80"/>
      <c r="AG32" s="481"/>
      <c r="AH32" s="490"/>
      <c r="AI32" s="481"/>
      <c r="AJ32" s="460"/>
      <c r="AK32" s="480"/>
      <c r="AL32" s="481"/>
      <c r="AM32" s="500"/>
      <c r="AN32" s="417"/>
      <c r="AO32" s="417"/>
      <c r="AP32" s="417"/>
      <c r="AQ32" s="417"/>
      <c r="AR32" s="417"/>
      <c r="AS32" s="417"/>
      <c r="AT32" s="417"/>
      <c r="AU32" s="417"/>
      <c r="AV32" s="417"/>
      <c r="AW32" s="415"/>
      <c r="AX32" s="41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6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82"/>
      <c r="AL33" s="483"/>
      <c r="AM33" s="501"/>
      <c r="AN33" s="418"/>
      <c r="AO33" s="418"/>
      <c r="AP33" s="418"/>
      <c r="AQ33" s="418"/>
      <c r="AR33" s="418"/>
      <c r="AS33" s="418"/>
      <c r="AT33" s="418"/>
      <c r="AU33" s="418"/>
      <c r="AV33" s="418"/>
      <c r="AW33" s="416"/>
      <c r="AX33" s="41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506"/>
      <c r="D36" s="504"/>
      <c r="E36" s="504"/>
      <c r="F36" s="503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  <c r="W36" s="504"/>
      <c r="X36" s="504"/>
      <c r="Y36" s="504"/>
      <c r="Z36" s="504"/>
      <c r="AA36" s="504"/>
      <c r="AB36" s="504"/>
      <c r="AC36" s="504"/>
      <c r="AD36" s="504"/>
      <c r="AE36" s="505"/>
      <c r="AF36" s="420"/>
      <c r="AG36" s="486"/>
      <c r="AH36" s="485"/>
      <c r="AI36" s="486"/>
      <c r="AJ36" s="103"/>
      <c r="AK36" s="502">
        <f>SUM(AM36,AW36)</f>
        <v>0</v>
      </c>
      <c r="AL36" s="486"/>
      <c r="AM36" s="430">
        <f>SUM(AO36:AV36)</f>
        <v>0</v>
      </c>
      <c r="AN36" s="430"/>
      <c r="AO36" s="430"/>
      <c r="AP36" s="430"/>
      <c r="AQ36" s="430"/>
      <c r="AR36" s="430"/>
      <c r="AS36" s="430"/>
      <c r="AT36" s="430"/>
      <c r="AU36" s="430"/>
      <c r="AV36" s="430"/>
      <c r="AW36" s="420"/>
      <c r="AX36" s="421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531"/>
      <c r="D37" s="504"/>
      <c r="E37" s="504"/>
      <c r="F37" s="528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4"/>
      <c r="Z37" s="504"/>
      <c r="AA37" s="504"/>
      <c r="AB37" s="504"/>
      <c r="AC37" s="504"/>
      <c r="AD37" s="504"/>
      <c r="AE37" s="505"/>
      <c r="AF37" s="532"/>
      <c r="AG37" s="533"/>
      <c r="AH37" s="536"/>
      <c r="AI37" s="533"/>
      <c r="AJ37" s="86"/>
      <c r="AK37" s="534">
        <f>SUM(AM37,AW37)</f>
        <v>0</v>
      </c>
      <c r="AL37" s="542"/>
      <c r="AM37" s="451">
        <f>SUM(AO37:AV37)</f>
        <v>0</v>
      </c>
      <c r="AN37" s="451"/>
      <c r="AO37" s="451"/>
      <c r="AP37" s="451"/>
      <c r="AQ37" s="451"/>
      <c r="AR37" s="451"/>
      <c r="AS37" s="451"/>
      <c r="AT37" s="451"/>
      <c r="AU37" s="451"/>
      <c r="AV37" s="451"/>
      <c r="AW37" s="425"/>
      <c r="AX37" s="426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30">
        <f>SUM(AM38,AW38)</f>
        <v>0</v>
      </c>
      <c r="AL38" s="407"/>
      <c r="AM38" s="406">
        <f>SUM(AO38:AV38)</f>
        <v>0</v>
      </c>
      <c r="AN38" s="407"/>
      <c r="AO38" s="410"/>
      <c r="AP38" s="452"/>
      <c r="AQ38" s="410"/>
      <c r="AR38" s="452"/>
      <c r="AS38" s="410"/>
      <c r="AT38" s="452"/>
      <c r="AU38" s="410"/>
      <c r="AV38" s="452"/>
      <c r="AW38" s="410"/>
      <c r="AX38" s="411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507" t="s">
        <v>369</v>
      </c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08">
        <f>SUM(AM40,AW40)</f>
        <v>0</v>
      </c>
      <c r="AL40" s="409"/>
      <c r="AM40" s="422">
        <f>SUM(AO40:AV40)</f>
        <v>0</v>
      </c>
      <c r="AN40" s="424"/>
      <c r="AO40" s="422"/>
      <c r="AP40" s="424"/>
      <c r="AQ40" s="422"/>
      <c r="AR40" s="424"/>
      <c r="AS40" s="422"/>
      <c r="AT40" s="424"/>
      <c r="AU40" s="422"/>
      <c r="AV40" s="424"/>
      <c r="AW40" s="422"/>
      <c r="AX40" s="423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525"/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37">
        <f>SUM(AM41,AW41)</f>
        <v>0</v>
      </c>
      <c r="AL41" s="538"/>
      <c r="AM41" s="427">
        <f>SUM(AO41:AV41)</f>
        <v>0</v>
      </c>
      <c r="AN41" s="429"/>
      <c r="AO41" s="427"/>
      <c r="AP41" s="429"/>
      <c r="AQ41" s="427"/>
      <c r="AR41" s="429"/>
      <c r="AS41" s="427"/>
      <c r="AT41" s="429"/>
      <c r="AU41" s="427"/>
      <c r="AV41" s="429"/>
      <c r="AW41" s="427"/>
      <c r="AX41" s="428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527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523">
        <f>SUM(AY42:BJ42)</f>
        <v>0</v>
      </c>
      <c r="AL42" s="524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523">
        <f>SUM(AY43:BJ43)</f>
        <v>0</v>
      </c>
      <c r="AL43" s="524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523">
        <f>SUM(AY44:BJ44)</f>
        <v>0</v>
      </c>
      <c r="AL44" s="524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518" t="s">
        <v>375</v>
      </c>
      <c r="D45" s="519"/>
      <c r="E45" s="519"/>
      <c r="F45" s="519"/>
      <c r="G45" s="519"/>
      <c r="H45" s="519"/>
      <c r="I45" s="519"/>
      <c r="J45" s="519"/>
      <c r="K45" s="519"/>
      <c r="L45" s="519"/>
      <c r="M45" s="519"/>
      <c r="N45" s="519"/>
      <c r="O45" s="520"/>
      <c r="P45" s="140" t="s">
        <v>376</v>
      </c>
      <c r="Q45" s="141" t="s">
        <v>377</v>
      </c>
      <c r="R45" s="507" t="s">
        <v>378</v>
      </c>
      <c r="S45" s="508"/>
      <c r="T45" s="508"/>
      <c r="U45" s="508"/>
      <c r="V45" s="508"/>
      <c r="W45" s="508"/>
      <c r="X45" s="508"/>
      <c r="Y45" s="508"/>
      <c r="Z45" s="508"/>
      <c r="AA45" s="508"/>
      <c r="AB45" s="508"/>
      <c r="AC45" s="508"/>
      <c r="AD45" s="521"/>
      <c r="AE45" s="140" t="s">
        <v>98</v>
      </c>
      <c r="AF45" s="141" t="s">
        <v>99</v>
      </c>
      <c r="AG45" s="518" t="s">
        <v>379</v>
      </c>
      <c r="AH45" s="519"/>
      <c r="AI45" s="519"/>
      <c r="AJ45" s="519"/>
      <c r="AK45" s="519"/>
      <c r="AL45" s="519"/>
      <c r="AM45" s="519"/>
      <c r="AN45" s="519"/>
      <c r="AO45" s="519"/>
      <c r="AP45" s="519"/>
      <c r="AQ45" s="519"/>
      <c r="AR45" s="519"/>
      <c r="AS45" s="519"/>
      <c r="AT45" s="519"/>
      <c r="AU45" s="519"/>
      <c r="AV45" s="522"/>
      <c r="AW45" s="507" t="s">
        <v>380</v>
      </c>
      <c r="AX45" s="508"/>
      <c r="AY45" s="508"/>
      <c r="AZ45" s="508"/>
      <c r="BA45" s="508"/>
      <c r="BB45" s="508"/>
      <c r="BC45" s="508"/>
      <c r="BD45" s="508"/>
      <c r="BE45" s="508"/>
      <c r="BF45" s="508"/>
      <c r="BG45" s="508"/>
      <c r="BH45" s="508"/>
      <c r="BI45" s="508"/>
      <c r="BJ45" s="50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516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163"/>
      <c r="Q47" s="178"/>
      <c r="R47" s="514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163"/>
      <c r="AF47" s="178"/>
      <c r="AG47" s="516"/>
      <c r="AH47" s="515"/>
      <c r="AI47" s="515"/>
      <c r="AJ47" s="515"/>
      <c r="AK47" s="515"/>
      <c r="AL47" s="515"/>
      <c r="AM47" s="515"/>
      <c r="AN47" s="515"/>
      <c r="AO47" s="515"/>
      <c r="AP47" s="515"/>
      <c r="AQ47" s="515"/>
      <c r="AR47" s="515"/>
      <c r="AS47" s="515"/>
      <c r="AT47" s="515"/>
      <c r="AU47" s="515"/>
      <c r="AV47" s="517"/>
      <c r="AW47" s="514"/>
      <c r="AX47" s="515"/>
      <c r="AY47" s="515"/>
      <c r="AZ47" s="515"/>
      <c r="BA47" s="515"/>
      <c r="BB47" s="515"/>
      <c r="BC47" s="515"/>
      <c r="BD47" s="515"/>
      <c r="BE47" s="515"/>
      <c r="BF47" s="515"/>
      <c r="BG47" s="515"/>
      <c r="BH47" s="515"/>
      <c r="BI47" s="515"/>
      <c r="BJ47" s="51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510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148"/>
      <c r="Q48" s="149"/>
      <c r="R48" s="512" t="s">
        <v>22</v>
      </c>
      <c r="S48" s="511"/>
      <c r="T48" s="511"/>
      <c r="U48" s="511"/>
      <c r="V48" s="511"/>
      <c r="W48" s="511"/>
      <c r="X48" s="511"/>
      <c r="Y48" s="511"/>
      <c r="Z48" s="511"/>
      <c r="AA48" s="511"/>
      <c r="AB48" s="511"/>
      <c r="AC48" s="511"/>
      <c r="AD48" s="511"/>
      <c r="AE48" s="148"/>
      <c r="AF48" s="149"/>
      <c r="AG48" s="510"/>
      <c r="AH48" s="511"/>
      <c r="AI48" s="511"/>
      <c r="AJ48" s="511"/>
      <c r="AK48" s="511"/>
      <c r="AL48" s="511"/>
      <c r="AM48" s="511"/>
      <c r="AN48" s="511"/>
      <c r="AO48" s="511"/>
      <c r="AP48" s="511"/>
      <c r="AQ48" s="511"/>
      <c r="AR48" s="511"/>
      <c r="AS48" s="511"/>
      <c r="AT48" s="511"/>
      <c r="AU48" s="511"/>
      <c r="AV48" s="513"/>
      <c r="AW48" s="512"/>
      <c r="AX48" s="511"/>
      <c r="AY48" s="511"/>
      <c r="AZ48" s="511"/>
      <c r="BA48" s="511"/>
      <c r="BB48" s="511"/>
      <c r="BC48" s="511"/>
      <c r="BD48" s="511"/>
      <c r="BE48" s="511"/>
      <c r="BF48" s="511"/>
      <c r="BG48" s="511"/>
      <c r="BH48" s="511"/>
      <c r="BI48" s="511"/>
      <c r="BJ48" s="513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C40:Q40"/>
    <mergeCell ref="AS40:AT40"/>
    <mergeCell ref="AQ40:AR40"/>
    <mergeCell ref="AM40:AN40"/>
    <mergeCell ref="AH37:AI37"/>
    <mergeCell ref="F37:AE37"/>
    <mergeCell ref="C37:E37"/>
    <mergeCell ref="AF37:AG37"/>
    <mergeCell ref="AM37:AN37"/>
    <mergeCell ref="AK37:AL37"/>
    <mergeCell ref="AQ37:AR37"/>
    <mergeCell ref="AQ38:AR38"/>
    <mergeCell ref="AK38:AL38"/>
    <mergeCell ref="AM38:AN38"/>
    <mergeCell ref="AS38:AT38"/>
    <mergeCell ref="AO37:AP37"/>
    <mergeCell ref="AO38:AP38"/>
    <mergeCell ref="AS37:AT37"/>
    <mergeCell ref="AF36:AG36"/>
    <mergeCell ref="AU40:AV40"/>
    <mergeCell ref="AK40:AL40"/>
    <mergeCell ref="AO40:AP40"/>
    <mergeCell ref="AM1:BI1"/>
    <mergeCell ref="AM2:BJ3"/>
    <mergeCell ref="BC11:BJ11"/>
    <mergeCell ref="BF13:BF16"/>
    <mergeCell ref="BD13:BD16"/>
    <mergeCell ref="BC13:BC16"/>
    <mergeCell ref="AN6:BK6"/>
    <mergeCell ref="AN7:BK7"/>
    <mergeCell ref="BJ13:BJ16"/>
    <mergeCell ref="AU29:AV33"/>
    <mergeCell ref="AW36:AX36"/>
    <mergeCell ref="AW37:AX37"/>
    <mergeCell ref="AU37:AV37"/>
    <mergeCell ref="AU38:AV38"/>
    <mergeCell ref="AY23:BB23"/>
    <mergeCell ref="AY30:BJ30"/>
    <mergeCell ref="AW40:AX40"/>
    <mergeCell ref="AW38:AX38"/>
    <mergeCell ref="AS29:AT33"/>
    <mergeCell ref="AM28:AV28"/>
    <mergeCell ref="B5:L5"/>
    <mergeCell ref="N6:AH7"/>
    <mergeCell ref="B2:L2"/>
    <mergeCell ref="D7:F7"/>
    <mergeCell ref="N5:AH5"/>
    <mergeCell ref="H7:L7"/>
    <mergeCell ref="AO29:AP33"/>
    <mergeCell ref="AQ36:AR36"/>
    <mergeCell ref="BE13:BE16"/>
    <mergeCell ref="AY27:BJ27"/>
    <mergeCell ref="BG13:BG16"/>
    <mergeCell ref="L25:O25"/>
    <mergeCell ref="H8:L8"/>
    <mergeCell ref="AM29:AN33"/>
    <mergeCell ref="AJ29:AJ32"/>
    <mergeCell ref="V11:AD11"/>
    <mergeCell ref="AF29:AG32"/>
    <mergeCell ref="AH29:AI32"/>
    <mergeCell ref="AN9:BK9"/>
    <mergeCell ref="BH13:BH16"/>
    <mergeCell ref="BI13:BI16"/>
    <mergeCell ref="AW28:AX33"/>
    <mergeCell ref="AN5:BK5"/>
    <mergeCell ref="C36:E36"/>
    <mergeCell ref="B1:L1"/>
    <mergeCell ref="N3:AI3"/>
    <mergeCell ref="E9:F9"/>
    <mergeCell ref="B3:L3"/>
    <mergeCell ref="B4:L4"/>
    <mergeCell ref="Y25:AA25"/>
    <mergeCell ref="AO36:AP36"/>
    <mergeCell ref="AK28:AL33"/>
    <mergeCell ref="F36:AE36"/>
    <mergeCell ref="H9:L9"/>
    <mergeCell ref="AI8:BK8"/>
    <mergeCell ref="AU36:AV36"/>
    <mergeCell ref="AS36:AT36"/>
    <mergeCell ref="AK36:AL36"/>
    <mergeCell ref="AQ29:AR33"/>
    <mergeCell ref="B13:B16"/>
    <mergeCell ref="B27:B33"/>
    <mergeCell ref="AM36:AN36"/>
    <mergeCell ref="S25:U25"/>
    <mergeCell ref="AE25:AG25"/>
    <mergeCell ref="AF27:AJ28"/>
    <mergeCell ref="I25:J25"/>
    <mergeCell ref="AH36:AI36"/>
    <mergeCell ref="AK27:AX27"/>
    <mergeCell ref="R45:AD45"/>
    <mergeCell ref="AG45:AV45"/>
    <mergeCell ref="AK41:AL41"/>
    <mergeCell ref="AK42:AL42"/>
    <mergeCell ref="AK43:AL43"/>
    <mergeCell ref="AK44:AL44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C41:Q42"/>
    <mergeCell ref="AW41:AX41"/>
    <mergeCell ref="AS41:AT41"/>
    <mergeCell ref="AU41:AV41"/>
    <mergeCell ref="AM41:AN41"/>
    <mergeCell ref="AO41:AP41"/>
    <mergeCell ref="AQ41:AR41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BJ147"/>
  <sheetViews>
    <sheetView showGridLines="0" showZeros="0" tabSelected="1" topLeftCell="B1" zoomScale="75" zoomScaleNormal="75" zoomScaleSheetLayoutView="75" workbookViewId="0">
      <selection activeCell="F65" sqref="F65:AC65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62" t="s">
        <v>17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AM1" s="431" t="s">
        <v>393</v>
      </c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23"/>
    </row>
    <row r="2" spans="1:62" ht="14.25" customHeight="1">
      <c r="B2" s="465" t="s">
        <v>18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AM2" s="432" t="s">
        <v>414</v>
      </c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</row>
    <row r="3" spans="1:62" ht="29.45" customHeight="1">
      <c r="B3" s="474" t="s">
        <v>392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5"/>
      <c r="N3" s="463" t="s">
        <v>20</v>
      </c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335"/>
      <c r="AJ3" s="25"/>
      <c r="AK3" s="25"/>
      <c r="AL3" s="25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</row>
    <row r="4" spans="1:62" ht="15.75">
      <c r="B4" s="465" t="s">
        <v>413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26"/>
      <c r="N4" s="555" t="s">
        <v>415</v>
      </c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25"/>
      <c r="AU4" s="25" t="s">
        <v>22</v>
      </c>
    </row>
    <row r="5" spans="1:62" ht="18.75" customHeight="1">
      <c r="B5" s="462" t="s">
        <v>412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N5" s="472" t="s">
        <v>418</v>
      </c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107" t="s">
        <v>135</v>
      </c>
      <c r="AN5" s="441" t="s">
        <v>416</v>
      </c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</row>
    <row r="6" spans="1:62" ht="18.75" customHeight="1">
      <c r="N6" s="469" t="s">
        <v>419</v>
      </c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107" t="s">
        <v>136</v>
      </c>
      <c r="AN6" s="441" t="s">
        <v>417</v>
      </c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</row>
    <row r="7" spans="1:62" ht="18.75" customHeight="1">
      <c r="C7" s="25" t="s">
        <v>24</v>
      </c>
      <c r="D7" s="470"/>
      <c r="E7" s="471"/>
      <c r="F7" s="471"/>
      <c r="G7" s="25"/>
      <c r="H7" s="470"/>
      <c r="I7" s="470"/>
      <c r="J7" s="470"/>
      <c r="K7" s="470"/>
      <c r="L7" s="470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107" t="s">
        <v>508</v>
      </c>
      <c r="AN7" s="441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</row>
    <row r="8" spans="1:62" ht="18.75" customHeight="1">
      <c r="E8" s="25"/>
      <c r="G8" s="25"/>
      <c r="H8" s="473" t="s">
        <v>110</v>
      </c>
      <c r="I8" s="473"/>
      <c r="J8" s="473"/>
      <c r="K8" s="473"/>
      <c r="L8" s="47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1" t="s">
        <v>420</v>
      </c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  <c r="BE8" s="442"/>
      <c r="BF8" s="442"/>
      <c r="BG8" s="442"/>
      <c r="BH8" s="442"/>
      <c r="BI8" s="442"/>
      <c r="BJ8" s="442"/>
    </row>
    <row r="9" spans="1:62" customFormat="1" ht="18.75">
      <c r="A9" s="365"/>
      <c r="B9" s="365"/>
      <c r="C9" s="365"/>
      <c r="D9" s="22"/>
      <c r="E9" s="22"/>
      <c r="F9" s="22"/>
      <c r="G9" s="22"/>
      <c r="H9" s="22"/>
      <c r="I9" s="22"/>
      <c r="J9" s="365"/>
      <c r="K9" s="365"/>
      <c r="L9" s="365"/>
      <c r="M9" s="365"/>
      <c r="N9" s="365"/>
      <c r="O9" s="365"/>
      <c r="P9" s="362" t="s">
        <v>514</v>
      </c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365"/>
      <c r="AZ9" s="365"/>
      <c r="BA9" s="365"/>
      <c r="BB9" s="365"/>
      <c r="BC9" s="366"/>
      <c r="BD9" s="366"/>
      <c r="BE9" s="366"/>
      <c r="BF9" s="366"/>
      <c r="BG9" s="366"/>
      <c r="BH9" s="366"/>
      <c r="BI9" s="366"/>
      <c r="BJ9" s="366"/>
    </row>
    <row r="10" spans="1:62" customFormat="1" ht="16.5">
      <c r="A10" s="365"/>
      <c r="B10" s="365"/>
      <c r="C10" s="365"/>
      <c r="D10" s="22"/>
      <c r="E10" s="22"/>
      <c r="F10" s="22"/>
      <c r="G10" s="22"/>
      <c r="H10" s="22"/>
      <c r="I10" s="22"/>
      <c r="J10" s="365"/>
      <c r="K10" s="365"/>
      <c r="L10" s="365"/>
      <c r="M10" s="365"/>
      <c r="N10" s="365"/>
      <c r="O10" s="365"/>
      <c r="P10" s="365"/>
      <c r="Q10" s="365"/>
      <c r="R10" s="365"/>
      <c r="S10" s="367" t="s">
        <v>513</v>
      </c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365"/>
      <c r="AY10" s="365"/>
      <c r="AZ10" s="365"/>
      <c r="BA10" s="365"/>
      <c r="BB10" s="365"/>
      <c r="BC10" s="366"/>
      <c r="BD10" s="366"/>
      <c r="BE10" s="366"/>
      <c r="BF10" s="366"/>
      <c r="BG10" s="366"/>
      <c r="BH10" s="366"/>
      <c r="BI10" s="366"/>
      <c r="BJ10" s="366"/>
    </row>
    <row r="11" spans="1:62" ht="18.75" customHeight="1">
      <c r="B11" s="25"/>
      <c r="C11" s="25"/>
      <c r="D11" s="25"/>
      <c r="E11" s="464"/>
      <c r="F11" s="464"/>
      <c r="G11" s="25"/>
      <c r="H11" s="464"/>
      <c r="I11" s="464"/>
      <c r="J11" s="464"/>
      <c r="K11" s="464"/>
      <c r="L11" s="464"/>
      <c r="AJ11" s="25"/>
      <c r="AK11" s="25"/>
      <c r="AL11" s="25"/>
      <c r="AN11" s="441"/>
      <c r="AO11" s="442"/>
      <c r="AP11" s="442"/>
      <c r="AQ11" s="442"/>
      <c r="AR11" s="442"/>
      <c r="AS11" s="442"/>
      <c r="AT11" s="442"/>
      <c r="AU11" s="442"/>
      <c r="AV11" s="442"/>
      <c r="AW11" s="442"/>
      <c r="AX11" s="442"/>
      <c r="AY11" s="442"/>
      <c r="AZ11" s="442"/>
      <c r="BA11" s="442"/>
      <c r="BB11" s="442"/>
      <c r="BC11" s="442"/>
      <c r="BD11" s="442"/>
      <c r="BE11" s="442"/>
      <c r="BF11" s="442"/>
      <c r="BG11" s="442"/>
      <c r="BH11" s="442"/>
      <c r="BI11" s="442"/>
      <c r="BJ11" s="442"/>
    </row>
    <row r="12" spans="1:62" ht="6.6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AM12" s="25"/>
    </row>
    <row r="13" spans="1:62" ht="37.5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V13" s="476" t="s">
        <v>25</v>
      </c>
      <c r="W13" s="476"/>
      <c r="X13" s="476"/>
      <c r="Y13" s="476"/>
      <c r="Z13" s="476"/>
      <c r="AA13" s="476"/>
      <c r="AB13" s="476"/>
      <c r="AC13" s="476"/>
      <c r="AD13" s="476"/>
      <c r="AL13" s="27" t="s">
        <v>22</v>
      </c>
      <c r="AM13" s="27"/>
      <c r="BC13" s="434" t="s">
        <v>26</v>
      </c>
      <c r="BD13" s="434"/>
      <c r="BE13" s="434"/>
      <c r="BF13" s="434"/>
      <c r="BG13" s="434"/>
      <c r="BH13" s="434"/>
      <c r="BI13" s="434"/>
      <c r="BJ13" s="434"/>
    </row>
    <row r="14" spans="1:62" ht="7.15" customHeight="1" thickBo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62" ht="30" customHeight="1">
      <c r="B15" s="466" t="s">
        <v>27</v>
      </c>
      <c r="C15" s="29" t="s">
        <v>28</v>
      </c>
      <c r="D15" s="30"/>
      <c r="E15" s="30"/>
      <c r="F15" s="30"/>
      <c r="G15" s="31">
        <v>29</v>
      </c>
      <c r="H15" s="30" t="s">
        <v>29</v>
      </c>
      <c r="I15" s="30"/>
      <c r="J15" s="30"/>
      <c r="K15" s="32">
        <v>27</v>
      </c>
      <c r="L15" s="30" t="s">
        <v>30</v>
      </c>
      <c r="M15" s="30"/>
      <c r="N15" s="30"/>
      <c r="O15" s="30"/>
      <c r="P15" s="30" t="s">
        <v>31</v>
      </c>
      <c r="Q15" s="30"/>
      <c r="R15" s="30"/>
      <c r="S15" s="30"/>
      <c r="T15" s="32">
        <v>29</v>
      </c>
      <c r="U15" s="30" t="s">
        <v>32</v>
      </c>
      <c r="V15" s="30"/>
      <c r="W15" s="30"/>
      <c r="X15" s="32">
        <v>26</v>
      </c>
      <c r="Y15" s="30" t="s">
        <v>33</v>
      </c>
      <c r="Z15" s="30"/>
      <c r="AA15" s="30"/>
      <c r="AB15" s="32">
        <v>23</v>
      </c>
      <c r="AC15" s="30" t="s">
        <v>34</v>
      </c>
      <c r="AD15" s="30"/>
      <c r="AE15" s="30"/>
      <c r="AF15" s="30"/>
      <c r="AG15" s="32">
        <v>30</v>
      </c>
      <c r="AH15" s="30" t="s">
        <v>35</v>
      </c>
      <c r="AI15" s="30"/>
      <c r="AJ15" s="30"/>
      <c r="AK15" s="32">
        <v>27</v>
      </c>
      <c r="AL15" s="30" t="s">
        <v>36</v>
      </c>
      <c r="AM15" s="30"/>
      <c r="AN15" s="30"/>
      <c r="AO15" s="30"/>
      <c r="AP15" s="30" t="s">
        <v>37</v>
      </c>
      <c r="AQ15" s="30"/>
      <c r="AR15" s="30"/>
      <c r="AS15" s="30"/>
      <c r="AT15" s="32">
        <v>29</v>
      </c>
      <c r="AU15" s="30" t="s">
        <v>38</v>
      </c>
      <c r="AV15" s="30"/>
      <c r="AW15" s="30"/>
      <c r="AX15" s="32">
        <v>27</v>
      </c>
      <c r="AY15" s="30" t="s">
        <v>39</v>
      </c>
      <c r="AZ15" s="30"/>
      <c r="BA15" s="30"/>
      <c r="BB15" s="33"/>
      <c r="BC15" s="438" t="s">
        <v>40</v>
      </c>
      <c r="BD15" s="435" t="s">
        <v>41</v>
      </c>
      <c r="BE15" s="435" t="s">
        <v>42</v>
      </c>
      <c r="BF15" s="435" t="s">
        <v>43</v>
      </c>
      <c r="BG15" s="435" t="s">
        <v>44</v>
      </c>
      <c r="BH15" s="459" t="s">
        <v>45</v>
      </c>
      <c r="BI15" s="412" t="s">
        <v>46</v>
      </c>
      <c r="BJ15" s="412" t="s">
        <v>47</v>
      </c>
    </row>
    <row r="16" spans="1:62">
      <c r="B16" s="467"/>
      <c r="C16" s="34"/>
      <c r="D16" s="35"/>
      <c r="E16" s="35"/>
      <c r="F16" s="35"/>
      <c r="G16" s="36" t="s">
        <v>48</v>
      </c>
      <c r="H16" s="35"/>
      <c r="I16" s="35"/>
      <c r="J16" s="35"/>
      <c r="K16" s="36" t="s">
        <v>49</v>
      </c>
      <c r="L16" s="36"/>
      <c r="M16" s="36"/>
      <c r="N16" s="36"/>
      <c r="O16" s="36"/>
      <c r="P16" s="36"/>
      <c r="Q16" s="36"/>
      <c r="R16" s="36"/>
      <c r="S16" s="36"/>
      <c r="T16" s="36" t="s">
        <v>50</v>
      </c>
      <c r="U16" s="36"/>
      <c r="V16" s="36"/>
      <c r="W16" s="36"/>
      <c r="X16" s="36" t="s">
        <v>51</v>
      </c>
      <c r="Y16" s="36"/>
      <c r="Z16" s="36"/>
      <c r="AA16" s="36"/>
      <c r="AB16" s="36" t="s">
        <v>52</v>
      </c>
      <c r="AC16" s="36"/>
      <c r="AD16" s="36"/>
      <c r="AE16" s="36"/>
      <c r="AF16" s="36"/>
      <c r="AG16" s="36" t="s">
        <v>53</v>
      </c>
      <c r="AH16" s="36"/>
      <c r="AI16" s="36"/>
      <c r="AJ16" s="36"/>
      <c r="AK16" s="36" t="s">
        <v>54</v>
      </c>
      <c r="AL16" s="36"/>
      <c r="AM16" s="36"/>
      <c r="AN16" s="36"/>
      <c r="AO16" s="36"/>
      <c r="AP16" s="36"/>
      <c r="AQ16" s="36"/>
      <c r="AR16" s="36"/>
      <c r="AS16" s="36"/>
      <c r="AT16" s="36" t="s">
        <v>55</v>
      </c>
      <c r="AU16" s="36"/>
      <c r="AV16" s="36"/>
      <c r="AW16" s="36"/>
      <c r="AX16" s="36" t="s">
        <v>56</v>
      </c>
      <c r="AY16" s="36"/>
      <c r="AZ16" s="36"/>
      <c r="BA16" s="36"/>
      <c r="BB16" s="37"/>
      <c r="BC16" s="439"/>
      <c r="BD16" s="436"/>
      <c r="BE16" s="436"/>
      <c r="BF16" s="436"/>
      <c r="BG16" s="436"/>
      <c r="BH16" s="460"/>
      <c r="BI16" s="413"/>
      <c r="BJ16" s="413"/>
    </row>
    <row r="17" spans="2:62">
      <c r="B17" s="467"/>
      <c r="C17" s="38">
        <v>1</v>
      </c>
      <c r="D17" s="39">
        <v>8</v>
      </c>
      <c r="E17" s="39">
        <v>15</v>
      </c>
      <c r="F17" s="35">
        <v>22</v>
      </c>
      <c r="G17" s="36">
        <v>5</v>
      </c>
      <c r="H17" s="36">
        <v>6</v>
      </c>
      <c r="I17" s="36">
        <v>13</v>
      </c>
      <c r="J17" s="36">
        <v>20</v>
      </c>
      <c r="K17" s="36">
        <v>2</v>
      </c>
      <c r="L17" s="36">
        <v>3</v>
      </c>
      <c r="M17" s="36">
        <v>10</v>
      </c>
      <c r="N17" s="36">
        <v>17</v>
      </c>
      <c r="O17" s="36">
        <v>24</v>
      </c>
      <c r="P17" s="36">
        <v>1</v>
      </c>
      <c r="Q17" s="36">
        <v>8</v>
      </c>
      <c r="R17" s="36">
        <v>15</v>
      </c>
      <c r="S17" s="36">
        <v>22</v>
      </c>
      <c r="T17" s="36">
        <v>4</v>
      </c>
      <c r="U17" s="36">
        <v>5</v>
      </c>
      <c r="V17" s="36">
        <v>12</v>
      </c>
      <c r="W17" s="36">
        <v>19</v>
      </c>
      <c r="X17" s="36">
        <v>1</v>
      </c>
      <c r="Y17" s="36">
        <v>2</v>
      </c>
      <c r="Z17" s="36">
        <v>9</v>
      </c>
      <c r="AA17" s="36">
        <v>16</v>
      </c>
      <c r="AB17" s="36">
        <v>1</v>
      </c>
      <c r="AC17" s="36">
        <v>2</v>
      </c>
      <c r="AD17" s="36">
        <v>9</v>
      </c>
      <c r="AE17" s="36">
        <v>16</v>
      </c>
      <c r="AF17" s="36">
        <v>23</v>
      </c>
      <c r="AG17" s="36">
        <v>5</v>
      </c>
      <c r="AH17" s="36">
        <v>6</v>
      </c>
      <c r="AI17" s="36">
        <v>13</v>
      </c>
      <c r="AJ17" s="36">
        <v>20</v>
      </c>
      <c r="AK17" s="36">
        <v>3</v>
      </c>
      <c r="AL17" s="36">
        <v>4</v>
      </c>
      <c r="AM17" s="36">
        <v>11</v>
      </c>
      <c r="AN17" s="36">
        <v>18</v>
      </c>
      <c r="AO17" s="36">
        <v>25</v>
      </c>
      <c r="AP17" s="36">
        <v>1</v>
      </c>
      <c r="AQ17" s="36">
        <v>8</v>
      </c>
      <c r="AR17" s="36">
        <v>15</v>
      </c>
      <c r="AS17" s="36">
        <v>22</v>
      </c>
      <c r="AT17" s="36">
        <v>5</v>
      </c>
      <c r="AU17" s="36">
        <v>6</v>
      </c>
      <c r="AV17" s="36">
        <v>13</v>
      </c>
      <c r="AW17" s="36">
        <v>20</v>
      </c>
      <c r="AX17" s="36">
        <v>1</v>
      </c>
      <c r="AY17" s="36">
        <v>2</v>
      </c>
      <c r="AZ17" s="36">
        <v>9</v>
      </c>
      <c r="BA17" s="36">
        <v>16</v>
      </c>
      <c r="BB17" s="37">
        <v>23</v>
      </c>
      <c r="BC17" s="439"/>
      <c r="BD17" s="436"/>
      <c r="BE17" s="436"/>
      <c r="BF17" s="436"/>
      <c r="BG17" s="436"/>
      <c r="BH17" s="460"/>
      <c r="BI17" s="413"/>
      <c r="BJ17" s="413"/>
    </row>
    <row r="18" spans="2:62" ht="13.5" thickBot="1">
      <c r="B18" s="468"/>
      <c r="C18" s="40">
        <v>7</v>
      </c>
      <c r="D18" s="41">
        <v>14</v>
      </c>
      <c r="E18" s="41">
        <v>21</v>
      </c>
      <c r="F18" s="42">
        <v>28</v>
      </c>
      <c r="G18" s="43" t="s">
        <v>49</v>
      </c>
      <c r="H18" s="43">
        <v>12</v>
      </c>
      <c r="I18" s="43">
        <v>19</v>
      </c>
      <c r="J18" s="43">
        <v>26</v>
      </c>
      <c r="K18" s="43" t="s">
        <v>57</v>
      </c>
      <c r="L18" s="43">
        <v>9</v>
      </c>
      <c r="M18" s="43">
        <v>16</v>
      </c>
      <c r="N18" s="43">
        <v>23</v>
      </c>
      <c r="O18" s="43">
        <v>30</v>
      </c>
      <c r="P18" s="43">
        <v>7</v>
      </c>
      <c r="Q18" s="43">
        <v>14</v>
      </c>
      <c r="R18" s="43">
        <v>21</v>
      </c>
      <c r="S18" s="43">
        <v>28</v>
      </c>
      <c r="T18" s="43" t="s">
        <v>51</v>
      </c>
      <c r="U18" s="43">
        <v>11</v>
      </c>
      <c r="V18" s="43">
        <v>18</v>
      </c>
      <c r="W18" s="43">
        <v>25</v>
      </c>
      <c r="X18" s="43" t="s">
        <v>52</v>
      </c>
      <c r="Y18" s="43">
        <v>8</v>
      </c>
      <c r="Z18" s="43">
        <v>15</v>
      </c>
      <c r="AA18" s="43">
        <v>22</v>
      </c>
      <c r="AB18" s="43" t="s">
        <v>53</v>
      </c>
      <c r="AC18" s="43">
        <v>8</v>
      </c>
      <c r="AD18" s="43">
        <v>15</v>
      </c>
      <c r="AE18" s="43">
        <v>22</v>
      </c>
      <c r="AF18" s="43">
        <v>29</v>
      </c>
      <c r="AG18" s="43" t="s">
        <v>54</v>
      </c>
      <c r="AH18" s="43">
        <v>12</v>
      </c>
      <c r="AI18" s="43">
        <v>19</v>
      </c>
      <c r="AJ18" s="43">
        <v>26</v>
      </c>
      <c r="AK18" s="43" t="s">
        <v>58</v>
      </c>
      <c r="AL18" s="43">
        <v>10</v>
      </c>
      <c r="AM18" s="43">
        <v>17</v>
      </c>
      <c r="AN18" s="43">
        <v>24</v>
      </c>
      <c r="AO18" s="43">
        <v>31</v>
      </c>
      <c r="AP18" s="43">
        <v>7</v>
      </c>
      <c r="AQ18" s="43">
        <v>14</v>
      </c>
      <c r="AR18" s="43">
        <v>21</v>
      </c>
      <c r="AS18" s="43">
        <v>28</v>
      </c>
      <c r="AT18" s="43" t="s">
        <v>56</v>
      </c>
      <c r="AU18" s="43">
        <v>12</v>
      </c>
      <c r="AV18" s="43">
        <v>19</v>
      </c>
      <c r="AW18" s="43">
        <v>26</v>
      </c>
      <c r="AX18" s="43" t="s">
        <v>59</v>
      </c>
      <c r="AY18" s="43">
        <v>8</v>
      </c>
      <c r="AZ18" s="43">
        <v>15</v>
      </c>
      <c r="BA18" s="43">
        <v>22</v>
      </c>
      <c r="BB18" s="44">
        <v>31</v>
      </c>
      <c r="BC18" s="440"/>
      <c r="BD18" s="437"/>
      <c r="BE18" s="437"/>
      <c r="BF18" s="437"/>
      <c r="BG18" s="437"/>
      <c r="BH18" s="461"/>
      <c r="BI18" s="413"/>
      <c r="BJ18" s="458"/>
    </row>
    <row r="19" spans="2:62">
      <c r="B19" s="45" t="s">
        <v>51</v>
      </c>
      <c r="C19" s="161" t="s">
        <v>111</v>
      </c>
      <c r="D19" s="162" t="s">
        <v>111</v>
      </c>
      <c r="E19" s="162" t="s">
        <v>111</v>
      </c>
      <c r="F19" s="162" t="s">
        <v>111</v>
      </c>
      <c r="G19" s="162" t="s">
        <v>111</v>
      </c>
      <c r="H19" s="162" t="s">
        <v>111</v>
      </c>
      <c r="I19" s="162" t="s">
        <v>111</v>
      </c>
      <c r="J19" s="162" t="s">
        <v>111</v>
      </c>
      <c r="K19" s="162" t="s">
        <v>111</v>
      </c>
      <c r="L19" s="162" t="s">
        <v>111</v>
      </c>
      <c r="M19" s="162" t="s">
        <v>111</v>
      </c>
      <c r="N19" s="162" t="s">
        <v>111</v>
      </c>
      <c r="O19" s="162" t="s">
        <v>111</v>
      </c>
      <c r="P19" s="162" t="s">
        <v>111</v>
      </c>
      <c r="Q19" s="162" t="s">
        <v>111</v>
      </c>
      <c r="R19" s="162" t="s">
        <v>111</v>
      </c>
      <c r="S19" s="162" t="s">
        <v>111</v>
      </c>
      <c r="T19" s="162" t="s">
        <v>111</v>
      </c>
      <c r="U19" s="162" t="s">
        <v>60</v>
      </c>
      <c r="V19" s="162" t="s">
        <v>60</v>
      </c>
      <c r="W19" s="162" t="s">
        <v>60</v>
      </c>
      <c r="X19" s="162" t="s">
        <v>421</v>
      </c>
      <c r="Y19" s="162" t="s">
        <v>421</v>
      </c>
      <c r="Z19" s="162" t="s">
        <v>111</v>
      </c>
      <c r="AA19" s="162" t="s">
        <v>111</v>
      </c>
      <c r="AB19" s="162" t="s">
        <v>111</v>
      </c>
      <c r="AC19" s="162" t="s">
        <v>111</v>
      </c>
      <c r="AD19" s="162" t="s">
        <v>111</v>
      </c>
      <c r="AE19" s="162" t="s">
        <v>111</v>
      </c>
      <c r="AF19" s="162" t="s">
        <v>111</v>
      </c>
      <c r="AG19" s="162" t="s">
        <v>111</v>
      </c>
      <c r="AH19" s="162" t="s">
        <v>111</v>
      </c>
      <c r="AI19" s="162" t="s">
        <v>111</v>
      </c>
      <c r="AJ19" s="162" t="s">
        <v>111</v>
      </c>
      <c r="AK19" s="162" t="s">
        <v>111</v>
      </c>
      <c r="AL19" s="162" t="s">
        <v>111</v>
      </c>
      <c r="AM19" s="162" t="s">
        <v>111</v>
      </c>
      <c r="AN19" s="162" t="s">
        <v>111</v>
      </c>
      <c r="AO19" s="162" t="s">
        <v>111</v>
      </c>
      <c r="AP19" s="162" t="s">
        <v>111</v>
      </c>
      <c r="AQ19" s="162" t="s">
        <v>111</v>
      </c>
      <c r="AR19" s="162" t="s">
        <v>60</v>
      </c>
      <c r="AS19" s="162" t="s">
        <v>60</v>
      </c>
      <c r="AT19" s="162" t="s">
        <v>60</v>
      </c>
      <c r="AU19" s="162" t="s">
        <v>421</v>
      </c>
      <c r="AV19" s="162" t="s">
        <v>421</v>
      </c>
      <c r="AW19" s="162" t="s">
        <v>421</v>
      </c>
      <c r="AX19" s="162" t="s">
        <v>421</v>
      </c>
      <c r="AY19" s="162" t="s">
        <v>421</v>
      </c>
      <c r="AZ19" s="162" t="s">
        <v>421</v>
      </c>
      <c r="BA19" s="163" t="s">
        <v>421</v>
      </c>
      <c r="BB19" s="164" t="s">
        <v>421</v>
      </c>
      <c r="BC19" s="167">
        <v>36</v>
      </c>
      <c r="BD19" s="32">
        <v>6</v>
      </c>
      <c r="BE19" s="32">
        <v>0</v>
      </c>
      <c r="BF19" s="32">
        <v>0</v>
      </c>
      <c r="BG19" s="32">
        <v>0</v>
      </c>
      <c r="BH19" s="169">
        <v>10</v>
      </c>
      <c r="BI19" s="46">
        <f t="shared" ref="BI19:BI24" si="0">SUM(BC19:BH19)</f>
        <v>52</v>
      </c>
      <c r="BJ19" s="47" t="s">
        <v>51</v>
      </c>
    </row>
    <row r="20" spans="2:62">
      <c r="B20" s="48" t="s">
        <v>52</v>
      </c>
      <c r="C20" s="165" t="s">
        <v>111</v>
      </c>
      <c r="D20" s="163" t="s">
        <v>111</v>
      </c>
      <c r="E20" s="163" t="s">
        <v>111</v>
      </c>
      <c r="F20" s="163" t="s">
        <v>111</v>
      </c>
      <c r="G20" s="163" t="s">
        <v>111</v>
      </c>
      <c r="H20" s="163" t="s">
        <v>111</v>
      </c>
      <c r="I20" s="163" t="s">
        <v>111</v>
      </c>
      <c r="J20" s="163" t="s">
        <v>111</v>
      </c>
      <c r="K20" s="163" t="s">
        <v>111</v>
      </c>
      <c r="L20" s="163" t="s">
        <v>111</v>
      </c>
      <c r="M20" s="163" t="s">
        <v>111</v>
      </c>
      <c r="N20" s="163" t="s">
        <v>111</v>
      </c>
      <c r="O20" s="163" t="s">
        <v>111</v>
      </c>
      <c r="P20" s="163" t="s">
        <v>111</v>
      </c>
      <c r="Q20" s="163" t="s">
        <v>111</v>
      </c>
      <c r="R20" s="163" t="s">
        <v>111</v>
      </c>
      <c r="S20" s="163" t="s">
        <v>111</v>
      </c>
      <c r="T20" s="163" t="s">
        <v>111</v>
      </c>
      <c r="U20" s="163" t="s">
        <v>60</v>
      </c>
      <c r="V20" s="163" t="s">
        <v>60</v>
      </c>
      <c r="W20" s="163" t="s">
        <v>60</v>
      </c>
      <c r="X20" s="163" t="s">
        <v>421</v>
      </c>
      <c r="Y20" s="163" t="s">
        <v>421</v>
      </c>
      <c r="Z20" s="163" t="s">
        <v>111</v>
      </c>
      <c r="AA20" s="163" t="s">
        <v>111</v>
      </c>
      <c r="AB20" s="163" t="s">
        <v>111</v>
      </c>
      <c r="AC20" s="163" t="s">
        <v>111</v>
      </c>
      <c r="AD20" s="163" t="s">
        <v>111</v>
      </c>
      <c r="AE20" s="163" t="s">
        <v>111</v>
      </c>
      <c r="AF20" s="163" t="s">
        <v>111</v>
      </c>
      <c r="AG20" s="163" t="s">
        <v>111</v>
      </c>
      <c r="AH20" s="163" t="s">
        <v>111</v>
      </c>
      <c r="AI20" s="163" t="s">
        <v>111</v>
      </c>
      <c r="AJ20" s="163" t="s">
        <v>111</v>
      </c>
      <c r="AK20" s="163" t="s">
        <v>111</v>
      </c>
      <c r="AL20" s="163" t="s">
        <v>111</v>
      </c>
      <c r="AM20" s="163" t="s">
        <v>111</v>
      </c>
      <c r="AN20" s="163" t="s">
        <v>111</v>
      </c>
      <c r="AO20" s="163" t="s">
        <v>111</v>
      </c>
      <c r="AP20" s="163" t="s">
        <v>111</v>
      </c>
      <c r="AQ20" s="163" t="s">
        <v>111</v>
      </c>
      <c r="AR20" s="163" t="s">
        <v>60</v>
      </c>
      <c r="AS20" s="163" t="s">
        <v>60</v>
      </c>
      <c r="AT20" s="49" t="s">
        <v>60</v>
      </c>
      <c r="AU20" s="49" t="s">
        <v>421</v>
      </c>
      <c r="AV20" s="49" t="s">
        <v>421</v>
      </c>
      <c r="AW20" s="49" t="s">
        <v>421</v>
      </c>
      <c r="AX20" s="49" t="s">
        <v>421</v>
      </c>
      <c r="AY20" s="49" t="s">
        <v>421</v>
      </c>
      <c r="AZ20" s="49" t="s">
        <v>421</v>
      </c>
      <c r="BA20" s="163" t="s">
        <v>421</v>
      </c>
      <c r="BB20" s="164" t="s">
        <v>421</v>
      </c>
      <c r="BC20" s="90">
        <v>36</v>
      </c>
      <c r="BD20" s="36">
        <v>6</v>
      </c>
      <c r="BE20" s="36">
        <v>0</v>
      </c>
      <c r="BF20" s="36">
        <v>0</v>
      </c>
      <c r="BG20" s="36">
        <v>0</v>
      </c>
      <c r="BH20" s="88">
        <v>10</v>
      </c>
      <c r="BI20" s="50">
        <f t="shared" si="0"/>
        <v>52</v>
      </c>
      <c r="BJ20" s="51" t="s">
        <v>52</v>
      </c>
    </row>
    <row r="21" spans="2:62">
      <c r="B21" s="48" t="s">
        <v>53</v>
      </c>
      <c r="C21" s="165" t="s">
        <v>111</v>
      </c>
      <c r="D21" s="163" t="s">
        <v>111</v>
      </c>
      <c r="E21" s="163" t="s">
        <v>111</v>
      </c>
      <c r="F21" s="163" t="s">
        <v>111</v>
      </c>
      <c r="G21" s="166" t="s">
        <v>111</v>
      </c>
      <c r="H21" s="163" t="s">
        <v>111</v>
      </c>
      <c r="I21" s="163" t="s">
        <v>111</v>
      </c>
      <c r="J21" s="163" t="s">
        <v>111</v>
      </c>
      <c r="K21" s="163" t="s">
        <v>111</v>
      </c>
      <c r="L21" s="163" t="s">
        <v>111</v>
      </c>
      <c r="M21" s="163" t="s">
        <v>111</v>
      </c>
      <c r="N21" s="163" t="s">
        <v>111</v>
      </c>
      <c r="O21" s="163" t="s">
        <v>111</v>
      </c>
      <c r="P21" s="163" t="s">
        <v>111</v>
      </c>
      <c r="Q21" s="163" t="s">
        <v>111</v>
      </c>
      <c r="R21" s="163" t="s">
        <v>111</v>
      </c>
      <c r="S21" s="163" t="s">
        <v>111</v>
      </c>
      <c r="T21" s="163" t="s">
        <v>111</v>
      </c>
      <c r="U21" s="163" t="s">
        <v>60</v>
      </c>
      <c r="V21" s="163" t="s">
        <v>60</v>
      </c>
      <c r="W21" s="163" t="s">
        <v>60</v>
      </c>
      <c r="X21" s="163" t="s">
        <v>421</v>
      </c>
      <c r="Y21" s="163" t="s">
        <v>421</v>
      </c>
      <c r="Z21" s="163" t="s">
        <v>111</v>
      </c>
      <c r="AA21" s="163" t="s">
        <v>111</v>
      </c>
      <c r="AB21" s="163" t="s">
        <v>111</v>
      </c>
      <c r="AC21" s="163" t="s">
        <v>111</v>
      </c>
      <c r="AD21" s="163" t="s">
        <v>111</v>
      </c>
      <c r="AE21" s="163" t="s">
        <v>111</v>
      </c>
      <c r="AF21" s="163" t="s">
        <v>111</v>
      </c>
      <c r="AG21" s="163" t="s">
        <v>111</v>
      </c>
      <c r="AH21" s="163" t="s">
        <v>111</v>
      </c>
      <c r="AI21" s="163" t="s">
        <v>111</v>
      </c>
      <c r="AJ21" s="163" t="s">
        <v>111</v>
      </c>
      <c r="AK21" s="163" t="s">
        <v>111</v>
      </c>
      <c r="AL21" s="163" t="s">
        <v>111</v>
      </c>
      <c r="AM21" s="163" t="s">
        <v>111</v>
      </c>
      <c r="AN21" s="163" t="s">
        <v>111</v>
      </c>
      <c r="AO21" s="163" t="s">
        <v>111</v>
      </c>
      <c r="AP21" s="163" t="s">
        <v>111</v>
      </c>
      <c r="AQ21" s="163" t="s">
        <v>111</v>
      </c>
      <c r="AR21" s="163" t="s">
        <v>60</v>
      </c>
      <c r="AS21" s="49" t="s">
        <v>60</v>
      </c>
      <c r="AT21" s="49" t="s">
        <v>60</v>
      </c>
      <c r="AU21" s="163" t="s">
        <v>421</v>
      </c>
      <c r="AV21" s="163" t="s">
        <v>421</v>
      </c>
      <c r="AW21" s="49" t="s">
        <v>421</v>
      </c>
      <c r="AX21" s="49" t="s">
        <v>421</v>
      </c>
      <c r="AY21" s="49" t="s">
        <v>421</v>
      </c>
      <c r="AZ21" s="49" t="s">
        <v>421</v>
      </c>
      <c r="BA21" s="49" t="s">
        <v>421</v>
      </c>
      <c r="BB21" s="49" t="s">
        <v>421</v>
      </c>
      <c r="BC21" s="90">
        <v>36</v>
      </c>
      <c r="BD21" s="36">
        <v>6</v>
      </c>
      <c r="BE21" s="36">
        <v>0</v>
      </c>
      <c r="BF21" s="36">
        <v>0</v>
      </c>
      <c r="BG21" s="36">
        <v>0</v>
      </c>
      <c r="BH21" s="88">
        <v>10</v>
      </c>
      <c r="BI21" s="50">
        <f t="shared" si="0"/>
        <v>52</v>
      </c>
      <c r="BJ21" s="51" t="s">
        <v>53</v>
      </c>
    </row>
    <row r="22" spans="2:62">
      <c r="B22" s="48" t="s">
        <v>54</v>
      </c>
      <c r="C22" s="165" t="s">
        <v>111</v>
      </c>
      <c r="D22" s="163" t="s">
        <v>111</v>
      </c>
      <c r="E22" s="163" t="s">
        <v>111</v>
      </c>
      <c r="F22" s="163" t="s">
        <v>111</v>
      </c>
      <c r="G22" s="166" t="s">
        <v>111</v>
      </c>
      <c r="H22" s="163" t="s">
        <v>111</v>
      </c>
      <c r="I22" s="163" t="s">
        <v>111</v>
      </c>
      <c r="J22" s="163" t="s">
        <v>111</v>
      </c>
      <c r="K22" s="163" t="s">
        <v>111</v>
      </c>
      <c r="L22" s="163" t="s">
        <v>111</v>
      </c>
      <c r="M22" s="163" t="s">
        <v>111</v>
      </c>
      <c r="N22" s="163" t="s">
        <v>111</v>
      </c>
      <c r="O22" s="163" t="s">
        <v>111</v>
      </c>
      <c r="P22" s="163" t="s">
        <v>111</v>
      </c>
      <c r="Q22" s="163" t="s">
        <v>111</v>
      </c>
      <c r="R22" s="163" t="s">
        <v>111</v>
      </c>
      <c r="S22" s="163" t="s">
        <v>111</v>
      </c>
      <c r="T22" s="163" t="s">
        <v>111</v>
      </c>
      <c r="U22" s="163" t="s">
        <v>60</v>
      </c>
      <c r="V22" s="163" t="s">
        <v>60</v>
      </c>
      <c r="W22" s="163" t="s">
        <v>60</v>
      </c>
      <c r="X22" s="163" t="s">
        <v>421</v>
      </c>
      <c r="Y22" s="163" t="s">
        <v>421</v>
      </c>
      <c r="Z22" s="163" t="s">
        <v>111</v>
      </c>
      <c r="AA22" s="163" t="s">
        <v>111</v>
      </c>
      <c r="AB22" s="163" t="s">
        <v>111</v>
      </c>
      <c r="AC22" s="163" t="s">
        <v>111</v>
      </c>
      <c r="AD22" s="163" t="s">
        <v>111</v>
      </c>
      <c r="AE22" s="163" t="s">
        <v>111</v>
      </c>
      <c r="AF22" s="163" t="s">
        <v>111</v>
      </c>
      <c r="AG22" s="163" t="s">
        <v>111</v>
      </c>
      <c r="AH22" s="163" t="s">
        <v>111</v>
      </c>
      <c r="AI22" s="163" t="s">
        <v>111</v>
      </c>
      <c r="AJ22" s="163" t="s">
        <v>111</v>
      </c>
      <c r="AK22" s="163" t="s">
        <v>111</v>
      </c>
      <c r="AL22" s="163" t="s">
        <v>60</v>
      </c>
      <c r="AM22" s="163" t="s">
        <v>60</v>
      </c>
      <c r="AN22" s="163" t="s">
        <v>62</v>
      </c>
      <c r="AO22" s="163" t="s">
        <v>62</v>
      </c>
      <c r="AP22" s="163" t="s">
        <v>52</v>
      </c>
      <c r="AQ22" s="163" t="s">
        <v>52</v>
      </c>
      <c r="AR22" s="163" t="s">
        <v>52</v>
      </c>
      <c r="AS22" s="163" t="s">
        <v>52</v>
      </c>
      <c r="AT22" s="163" t="s">
        <v>421</v>
      </c>
      <c r="AU22" s="163" t="s">
        <v>421</v>
      </c>
      <c r="AV22" s="163" t="s">
        <v>421</v>
      </c>
      <c r="AW22" s="49" t="s">
        <v>421</v>
      </c>
      <c r="AX22" s="49" t="s">
        <v>421</v>
      </c>
      <c r="AY22" s="49" t="s">
        <v>421</v>
      </c>
      <c r="AZ22" s="49" t="s">
        <v>421</v>
      </c>
      <c r="BA22" s="49" t="s">
        <v>421</v>
      </c>
      <c r="BB22" s="49" t="s">
        <v>421</v>
      </c>
      <c r="BC22" s="90">
        <v>30</v>
      </c>
      <c r="BD22" s="36">
        <v>5</v>
      </c>
      <c r="BE22" s="36">
        <v>0</v>
      </c>
      <c r="BF22" s="36">
        <v>0</v>
      </c>
      <c r="BG22" s="36">
        <v>6</v>
      </c>
      <c r="BH22" s="88">
        <v>11</v>
      </c>
      <c r="BI22" s="50">
        <f t="shared" si="0"/>
        <v>52</v>
      </c>
      <c r="BJ22" s="51" t="s">
        <v>54</v>
      </c>
    </row>
    <row r="23" spans="2:62">
      <c r="B23" s="48" t="s">
        <v>58</v>
      </c>
      <c r="C23" s="165"/>
      <c r="D23" s="163"/>
      <c r="E23" s="163"/>
      <c r="F23" s="163"/>
      <c r="G23" s="166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49"/>
      <c r="AV23" s="49"/>
      <c r="AW23" s="49"/>
      <c r="AX23" s="49"/>
      <c r="AY23" s="49"/>
      <c r="AZ23" s="49"/>
      <c r="BA23" s="49"/>
      <c r="BB23" s="49"/>
      <c r="BC23" s="90"/>
      <c r="BD23" s="36"/>
      <c r="BE23" s="36"/>
      <c r="BF23" s="36"/>
      <c r="BG23" s="36"/>
      <c r="BH23" s="88"/>
      <c r="BI23" s="50">
        <f t="shared" si="0"/>
        <v>0</v>
      </c>
      <c r="BJ23" s="51" t="s">
        <v>58</v>
      </c>
    </row>
    <row r="24" spans="2:62" ht="13.5" thickBot="1">
      <c r="B24" s="54" t="s">
        <v>55</v>
      </c>
      <c r="C24" s="230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232"/>
      <c r="AT24" s="186"/>
      <c r="AU24" s="186"/>
      <c r="AV24" s="186"/>
      <c r="AW24" s="186"/>
      <c r="AX24" s="186"/>
      <c r="AY24" s="186"/>
      <c r="AZ24" s="186"/>
      <c r="BA24" s="186"/>
      <c r="BB24" s="231"/>
      <c r="BC24" s="170"/>
      <c r="BD24" s="43"/>
      <c r="BE24" s="43"/>
      <c r="BF24" s="43"/>
      <c r="BG24" s="43"/>
      <c r="BH24" s="171"/>
      <c r="BI24" s="54">
        <f t="shared" si="0"/>
        <v>0</v>
      </c>
      <c r="BJ24" s="55" t="s">
        <v>55</v>
      </c>
    </row>
    <row r="25" spans="2:62" ht="13.5" thickBot="1">
      <c r="B25" s="56" t="s">
        <v>22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3"/>
      <c r="AT25" s="42"/>
      <c r="AU25" s="42"/>
      <c r="AV25" s="42"/>
      <c r="AW25" s="42"/>
      <c r="AX25" s="42"/>
      <c r="AY25" s="443" t="s">
        <v>63</v>
      </c>
      <c r="AZ25" s="444"/>
      <c r="BA25" s="444"/>
      <c r="BB25" s="445"/>
      <c r="BC25" s="89">
        <f t="shared" ref="BC25:BI25" si="1">SUM(BC19:BC24)</f>
        <v>138</v>
      </c>
      <c r="BD25" s="179">
        <f t="shared" si="1"/>
        <v>23</v>
      </c>
      <c r="BE25" s="179">
        <f t="shared" si="1"/>
        <v>0</v>
      </c>
      <c r="BF25" s="179">
        <f t="shared" si="1"/>
        <v>0</v>
      </c>
      <c r="BG25" s="179">
        <f t="shared" si="1"/>
        <v>6</v>
      </c>
      <c r="BH25" s="180">
        <f t="shared" si="1"/>
        <v>41</v>
      </c>
      <c r="BI25" s="168">
        <f t="shared" si="1"/>
        <v>208</v>
      </c>
      <c r="BJ25" s="151"/>
    </row>
    <row r="26" spans="2:62" ht="7.5" customHeight="1"/>
    <row r="27" spans="2:62" s="58" customFormat="1" ht="27" customHeight="1">
      <c r="B27" s="59" t="s">
        <v>64</v>
      </c>
      <c r="C27" s="59"/>
      <c r="D27" s="59"/>
      <c r="E27" s="59"/>
      <c r="F27" s="59"/>
      <c r="G27" s="59"/>
      <c r="I27" s="497" t="s">
        <v>111</v>
      </c>
      <c r="J27" s="498"/>
      <c r="L27" s="477" t="s">
        <v>65</v>
      </c>
      <c r="M27" s="477"/>
      <c r="N27" s="477"/>
      <c r="O27" s="477"/>
      <c r="Q27" s="163" t="s">
        <v>60</v>
      </c>
      <c r="R27" s="60"/>
      <c r="S27" s="477" t="s">
        <v>66</v>
      </c>
      <c r="T27" s="477"/>
      <c r="U27" s="477"/>
      <c r="V27" s="59"/>
      <c r="W27" s="49" t="s">
        <v>61</v>
      </c>
      <c r="Y27" s="477" t="s">
        <v>67</v>
      </c>
      <c r="Z27" s="477"/>
      <c r="AA27" s="477"/>
      <c r="AB27" s="59"/>
      <c r="AC27" s="49" t="s">
        <v>49</v>
      </c>
      <c r="AE27" s="477" t="s">
        <v>68</v>
      </c>
      <c r="AF27" s="477"/>
      <c r="AG27" s="477"/>
      <c r="AH27" s="59"/>
      <c r="AI27" s="49" t="s">
        <v>52</v>
      </c>
      <c r="AK27" s="59" t="s">
        <v>69</v>
      </c>
      <c r="AL27" s="59"/>
      <c r="AM27" s="59"/>
      <c r="AN27" s="59"/>
      <c r="AO27" s="59"/>
      <c r="AP27" s="59"/>
      <c r="AQ27" s="59"/>
      <c r="AS27" s="61" t="s">
        <v>62</v>
      </c>
      <c r="AT27" s="62"/>
      <c r="AV27" s="59" t="s">
        <v>70</v>
      </c>
      <c r="AW27" s="59"/>
      <c r="AX27" s="59"/>
      <c r="AY27" s="59"/>
      <c r="AZ27" s="59"/>
      <c r="BA27" s="22"/>
      <c r="BB27" s="49" t="s">
        <v>71</v>
      </c>
      <c r="BD27" s="59" t="s">
        <v>45</v>
      </c>
      <c r="BE27" s="59"/>
      <c r="BF27" s="59"/>
      <c r="BG27" s="59"/>
      <c r="BH27" s="60" t="s">
        <v>22</v>
      </c>
      <c r="BI27" s="60"/>
      <c r="BJ27" s="22"/>
    </row>
    <row r="28" spans="2:62" ht="4.5" customHeight="1" thickBot="1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59"/>
      <c r="Z28" s="59"/>
      <c r="AA28" s="59"/>
      <c r="AB28" s="59"/>
      <c r="AC28" s="59"/>
      <c r="AD28" s="59"/>
      <c r="AE28" s="59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</row>
    <row r="29" spans="2:62" ht="18" customHeight="1" thickBot="1">
      <c r="B29" s="466" t="s">
        <v>73</v>
      </c>
      <c r="C29" s="328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325"/>
      <c r="AC29" s="325"/>
      <c r="AD29" s="582" t="s">
        <v>152</v>
      </c>
      <c r="AE29" s="572" t="s">
        <v>153</v>
      </c>
      <c r="AF29" s="584" t="s">
        <v>157</v>
      </c>
      <c r="AG29" s="529"/>
      <c r="AH29" s="529"/>
      <c r="AI29" s="529"/>
      <c r="AJ29" s="585"/>
      <c r="AK29" s="561" t="s">
        <v>155</v>
      </c>
      <c r="AL29" s="562"/>
      <c r="AM29" s="562"/>
      <c r="AN29" s="562"/>
      <c r="AO29" s="562"/>
      <c r="AP29" s="562"/>
      <c r="AQ29" s="562"/>
      <c r="AR29" s="562"/>
      <c r="AS29" s="563"/>
      <c r="AT29" s="563"/>
      <c r="AU29" s="563"/>
      <c r="AV29" s="563"/>
      <c r="AW29" s="563"/>
      <c r="AX29" s="564"/>
      <c r="AY29" s="453" t="s">
        <v>77</v>
      </c>
      <c r="AZ29" s="454"/>
      <c r="BA29" s="454"/>
      <c r="BB29" s="454"/>
      <c r="BC29" s="454"/>
      <c r="BD29" s="454"/>
      <c r="BE29" s="454"/>
      <c r="BF29" s="454"/>
      <c r="BG29" s="454"/>
      <c r="BH29" s="454"/>
      <c r="BI29" s="454"/>
      <c r="BJ29" s="455"/>
    </row>
    <row r="30" spans="2:62" ht="13.15" customHeight="1">
      <c r="B30" s="467"/>
      <c r="C30" s="329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332"/>
      <c r="AC30" s="326"/>
      <c r="AD30" s="583"/>
      <c r="AE30" s="573"/>
      <c r="AF30" s="576" t="s">
        <v>158</v>
      </c>
      <c r="AG30" s="577"/>
      <c r="AH30" s="577"/>
      <c r="AI30" s="577"/>
      <c r="AJ30" s="578"/>
      <c r="AK30" s="478" t="s">
        <v>78</v>
      </c>
      <c r="AL30" s="479"/>
      <c r="AM30" s="499" t="s">
        <v>79</v>
      </c>
      <c r="AN30" s="499"/>
      <c r="AO30" s="499"/>
      <c r="AP30" s="499"/>
      <c r="AQ30" s="499"/>
      <c r="AR30" s="499"/>
      <c r="AS30" s="449" t="s">
        <v>80</v>
      </c>
      <c r="AT30" s="449"/>
      <c r="AU30" s="449"/>
      <c r="AV30" s="450"/>
      <c r="AW30" s="414" t="s">
        <v>81</v>
      </c>
      <c r="AX30" s="414"/>
      <c r="AY30" s="38" t="s">
        <v>82</v>
      </c>
      <c r="AZ30" s="39"/>
      <c r="BA30" s="39" t="s">
        <v>83</v>
      </c>
      <c r="BB30" s="39"/>
      <c r="BC30" s="39" t="s">
        <v>84</v>
      </c>
      <c r="BD30" s="39"/>
      <c r="BE30" s="39" t="s">
        <v>85</v>
      </c>
      <c r="BF30" s="39"/>
      <c r="BG30" s="39" t="s">
        <v>86</v>
      </c>
      <c r="BH30" s="39"/>
      <c r="BI30" s="85" t="s">
        <v>87</v>
      </c>
      <c r="BJ30" s="37"/>
    </row>
    <row r="31" spans="2:62" ht="18" customHeight="1">
      <c r="B31" s="467"/>
      <c r="C31" s="32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332"/>
      <c r="AC31" s="326"/>
      <c r="AD31" s="583"/>
      <c r="AE31" s="573"/>
      <c r="AF31" s="487" t="s">
        <v>88</v>
      </c>
      <c r="AG31" s="488"/>
      <c r="AH31" s="489" t="s">
        <v>89</v>
      </c>
      <c r="AI31" s="488"/>
      <c r="AJ31" s="484" t="s">
        <v>90</v>
      </c>
      <c r="AK31" s="480"/>
      <c r="AL31" s="481"/>
      <c r="AM31" s="500" t="s">
        <v>91</v>
      </c>
      <c r="AN31" s="417"/>
      <c r="AO31" s="417" t="s">
        <v>92</v>
      </c>
      <c r="AP31" s="417"/>
      <c r="AQ31" s="417" t="s">
        <v>93</v>
      </c>
      <c r="AR31" s="417"/>
      <c r="AS31" s="417" t="s">
        <v>94</v>
      </c>
      <c r="AT31" s="417"/>
      <c r="AU31" s="417" t="s">
        <v>95</v>
      </c>
      <c r="AV31" s="417"/>
      <c r="AW31" s="415"/>
      <c r="AX31" s="415"/>
      <c r="AY31" s="72">
        <v>1</v>
      </c>
      <c r="AZ31" s="73">
        <v>2</v>
      </c>
      <c r="BA31" s="73">
        <v>3</v>
      </c>
      <c r="BB31" s="73">
        <v>4</v>
      </c>
      <c r="BC31" s="73">
        <v>5</v>
      </c>
      <c r="BD31" s="73">
        <v>6</v>
      </c>
      <c r="BE31" s="73">
        <v>7</v>
      </c>
      <c r="BF31" s="73">
        <v>8</v>
      </c>
      <c r="BG31" s="73">
        <v>9</v>
      </c>
      <c r="BH31" s="73">
        <v>10</v>
      </c>
      <c r="BI31" s="74">
        <v>11</v>
      </c>
      <c r="BJ31" s="75">
        <v>12</v>
      </c>
    </row>
    <row r="32" spans="2:62" ht="18" customHeight="1">
      <c r="B32" s="467"/>
      <c r="C32" s="579" t="s">
        <v>151</v>
      </c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580"/>
      <c r="AC32" s="581"/>
      <c r="AD32" s="583"/>
      <c r="AE32" s="573"/>
      <c r="AF32" s="480"/>
      <c r="AG32" s="481"/>
      <c r="AH32" s="490"/>
      <c r="AI32" s="481"/>
      <c r="AJ32" s="460"/>
      <c r="AK32" s="480"/>
      <c r="AL32" s="481"/>
      <c r="AM32" s="500"/>
      <c r="AN32" s="417"/>
      <c r="AO32" s="417"/>
      <c r="AP32" s="417"/>
      <c r="AQ32" s="417"/>
      <c r="AR32" s="417"/>
      <c r="AS32" s="417"/>
      <c r="AT32" s="417"/>
      <c r="AU32" s="417"/>
      <c r="AV32" s="417"/>
      <c r="AW32" s="415"/>
      <c r="AX32" s="415"/>
      <c r="AY32" s="446" t="s">
        <v>97</v>
      </c>
      <c r="AZ32" s="447"/>
      <c r="BA32" s="447"/>
      <c r="BB32" s="447"/>
      <c r="BC32" s="447"/>
      <c r="BD32" s="447"/>
      <c r="BE32" s="447"/>
      <c r="BF32" s="447"/>
      <c r="BG32" s="447"/>
      <c r="BH32" s="447"/>
      <c r="BI32" s="447"/>
      <c r="BJ32" s="448"/>
    </row>
    <row r="33" spans="1:62" ht="18" customHeight="1">
      <c r="B33" s="467"/>
      <c r="C33" s="181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332"/>
      <c r="AC33" s="326"/>
      <c r="AD33" s="583"/>
      <c r="AE33" s="573"/>
      <c r="AF33" s="480"/>
      <c r="AG33" s="481"/>
      <c r="AH33" s="490"/>
      <c r="AI33" s="481"/>
      <c r="AJ33" s="460"/>
      <c r="AK33" s="480"/>
      <c r="AL33" s="481"/>
      <c r="AM33" s="500"/>
      <c r="AN33" s="417"/>
      <c r="AO33" s="417"/>
      <c r="AP33" s="417"/>
      <c r="AQ33" s="417"/>
      <c r="AR33" s="417"/>
      <c r="AS33" s="417"/>
      <c r="AT33" s="417"/>
      <c r="AU33" s="417"/>
      <c r="AV33" s="417"/>
      <c r="AW33" s="415"/>
      <c r="AX33" s="415"/>
      <c r="AY33" s="165">
        <v>18</v>
      </c>
      <c r="AZ33" s="163">
        <v>18</v>
      </c>
      <c r="BA33" s="163">
        <v>18</v>
      </c>
      <c r="BB33" s="163">
        <v>18</v>
      </c>
      <c r="BC33" s="163">
        <v>18</v>
      </c>
      <c r="BD33" s="163">
        <v>18</v>
      </c>
      <c r="BE33" s="163">
        <v>18</v>
      </c>
      <c r="BF33" s="163">
        <v>12</v>
      </c>
      <c r="BG33" s="163">
        <v>0</v>
      </c>
      <c r="BH33" s="163"/>
      <c r="BI33" s="163">
        <v>0</v>
      </c>
      <c r="BJ33" s="178">
        <v>0</v>
      </c>
    </row>
    <row r="34" spans="1:62" ht="18" customHeight="1" thickBot="1">
      <c r="B34" s="467"/>
      <c r="C34" s="329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32"/>
      <c r="AC34" s="326"/>
      <c r="AD34" s="583"/>
      <c r="AE34" s="573"/>
      <c r="AF34" s="480"/>
      <c r="AG34" s="481"/>
      <c r="AH34" s="490"/>
      <c r="AI34" s="481"/>
      <c r="AJ34" s="460"/>
      <c r="AK34" s="480"/>
      <c r="AL34" s="481"/>
      <c r="AM34" s="500"/>
      <c r="AN34" s="417"/>
      <c r="AO34" s="417"/>
      <c r="AP34" s="417"/>
      <c r="AQ34" s="417"/>
      <c r="AR34" s="417"/>
      <c r="AS34" s="417"/>
      <c r="AT34" s="417"/>
      <c r="AU34" s="417"/>
      <c r="AV34" s="417"/>
      <c r="AW34" s="415"/>
      <c r="AX34" s="415"/>
      <c r="AY34" s="165">
        <v>23</v>
      </c>
      <c r="AZ34" s="163">
        <v>29</v>
      </c>
      <c r="BA34" s="163">
        <v>23</v>
      </c>
      <c r="BB34" s="163">
        <v>29</v>
      </c>
      <c r="BC34" s="163">
        <v>23</v>
      </c>
      <c r="BD34" s="163">
        <v>29</v>
      </c>
      <c r="BE34" s="163">
        <v>23</v>
      </c>
      <c r="BF34" s="163">
        <v>29</v>
      </c>
      <c r="BG34" s="163">
        <v>0</v>
      </c>
      <c r="BH34" s="163"/>
      <c r="BI34" s="163">
        <v>0</v>
      </c>
      <c r="BJ34" s="178">
        <v>0</v>
      </c>
    </row>
    <row r="35" spans="1:62" ht="1.1499999999999999" hidden="1" customHeight="1">
      <c r="B35" s="467"/>
      <c r="C35" s="329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329"/>
      <c r="AE35" s="331"/>
      <c r="AF35" s="71"/>
      <c r="AG35" s="80"/>
      <c r="AH35" s="81"/>
      <c r="AI35" s="80"/>
      <c r="AJ35" s="81"/>
      <c r="AK35" s="482"/>
      <c r="AL35" s="483"/>
      <c r="AM35" s="501"/>
      <c r="AN35" s="418"/>
      <c r="AO35" s="418"/>
      <c r="AP35" s="418"/>
      <c r="AQ35" s="418"/>
      <c r="AR35" s="418"/>
      <c r="AS35" s="418"/>
      <c r="AT35" s="418"/>
      <c r="AU35" s="418"/>
      <c r="AV35" s="418"/>
      <c r="AW35" s="416"/>
      <c r="AX35" s="416"/>
      <c r="AY35" s="82" t="s">
        <v>22</v>
      </c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4"/>
    </row>
    <row r="36" spans="1:62" s="63" customFormat="1" ht="16.149999999999999" customHeight="1" thickBot="1">
      <c r="B36" s="172">
        <v>1</v>
      </c>
      <c r="C36" s="561">
        <v>2</v>
      </c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3"/>
      <c r="AC36" s="564"/>
      <c r="AD36" s="561">
        <v>3</v>
      </c>
      <c r="AE36" s="564"/>
      <c r="AF36" s="561">
        <v>4</v>
      </c>
      <c r="AG36" s="565"/>
      <c r="AH36" s="557">
        <v>5</v>
      </c>
      <c r="AI36" s="558"/>
      <c r="AJ36" s="333">
        <v>6</v>
      </c>
      <c r="AK36" s="561">
        <v>7</v>
      </c>
      <c r="AL36" s="565"/>
      <c r="AM36" s="557">
        <v>8</v>
      </c>
      <c r="AN36" s="565"/>
      <c r="AO36" s="557">
        <v>9</v>
      </c>
      <c r="AP36" s="565"/>
      <c r="AQ36" s="557">
        <v>10</v>
      </c>
      <c r="AR36" s="565"/>
      <c r="AS36" s="557">
        <v>11</v>
      </c>
      <c r="AT36" s="565"/>
      <c r="AU36" s="557">
        <v>12</v>
      </c>
      <c r="AV36" s="565"/>
      <c r="AW36" s="557">
        <v>13</v>
      </c>
      <c r="AX36" s="565"/>
      <c r="AY36" s="176">
        <v>14</v>
      </c>
      <c r="AZ36" s="177">
        <v>15</v>
      </c>
      <c r="BA36" s="130">
        <v>16</v>
      </c>
      <c r="BB36" s="177">
        <v>17</v>
      </c>
      <c r="BC36" s="130">
        <v>18</v>
      </c>
      <c r="BD36" s="177">
        <v>19</v>
      </c>
      <c r="BE36" s="130">
        <v>20</v>
      </c>
      <c r="BF36" s="177">
        <v>21</v>
      </c>
      <c r="BG36" s="130">
        <v>22</v>
      </c>
      <c r="BH36" s="177">
        <v>23</v>
      </c>
      <c r="BI36" s="130">
        <v>24</v>
      </c>
      <c r="BJ36" s="334">
        <v>25</v>
      </c>
    </row>
    <row r="37" spans="1:62" ht="7.15" hidden="1" customHeight="1">
      <c r="B37" s="91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2"/>
      <c r="AE37" s="97"/>
      <c r="AF37" s="93"/>
      <c r="AG37" s="95"/>
      <c r="AH37" s="93"/>
      <c r="AI37" s="93"/>
      <c r="AJ37" s="96"/>
      <c r="AK37" s="92"/>
      <c r="AL37" s="95"/>
      <c r="AM37" s="98"/>
      <c r="AN37" s="98"/>
      <c r="AO37" s="94"/>
      <c r="AP37" s="95"/>
      <c r="AQ37" s="94"/>
      <c r="AR37" s="93"/>
      <c r="AS37" s="94"/>
      <c r="AT37" s="93"/>
      <c r="AU37" s="94"/>
      <c r="AV37" s="95"/>
      <c r="AW37" s="93"/>
      <c r="AX37" s="93"/>
      <c r="AY37" s="99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1"/>
    </row>
    <row r="38" spans="1:62" s="27" customFormat="1" ht="12" hidden="1" customHeight="1">
      <c r="B38" s="102"/>
      <c r="C38" s="506"/>
      <c r="D38" s="504"/>
      <c r="E38" s="504"/>
      <c r="F38" s="503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504"/>
      <c r="Z38" s="504"/>
      <c r="AA38" s="504"/>
      <c r="AB38" s="504"/>
      <c r="AC38" s="505"/>
      <c r="AD38" s="569"/>
      <c r="AE38" s="570"/>
      <c r="AF38" s="420"/>
      <c r="AG38" s="486"/>
      <c r="AH38" s="485"/>
      <c r="AI38" s="486"/>
      <c r="AJ38" s="103"/>
      <c r="AK38" s="502">
        <f>SUM(AM38,AW38)</f>
        <v>0</v>
      </c>
      <c r="AL38" s="486"/>
      <c r="AM38" s="430">
        <f>SUM(AO38:AV38)</f>
        <v>0</v>
      </c>
      <c r="AN38" s="430"/>
      <c r="AO38" s="430"/>
      <c r="AP38" s="430"/>
      <c r="AQ38" s="430"/>
      <c r="AR38" s="430"/>
      <c r="AS38" s="430"/>
      <c r="AT38" s="430"/>
      <c r="AU38" s="430"/>
      <c r="AV38" s="430"/>
      <c r="AW38" s="420"/>
      <c r="AX38" s="421"/>
      <c r="AY38" s="104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6"/>
    </row>
    <row r="39" spans="1:62" s="24" customFormat="1" ht="13.5" hidden="1" thickBot="1">
      <c r="A39" s="249"/>
      <c r="B39" s="110"/>
      <c r="C39" s="531"/>
      <c r="D39" s="504"/>
      <c r="E39" s="504"/>
      <c r="F39" s="528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04"/>
      <c r="AA39" s="504"/>
      <c r="AB39" s="504"/>
      <c r="AC39" s="505"/>
      <c r="AD39" s="574"/>
      <c r="AE39" s="575"/>
      <c r="AF39" s="532"/>
      <c r="AG39" s="533"/>
      <c r="AH39" s="536"/>
      <c r="AI39" s="533"/>
      <c r="AJ39" s="86"/>
      <c r="AK39" s="534">
        <f>SUM(AM39,AW39)</f>
        <v>0</v>
      </c>
      <c r="AL39" s="542"/>
      <c r="AM39" s="451">
        <f>SUM(AO39:AV39)</f>
        <v>0</v>
      </c>
      <c r="AN39" s="451"/>
      <c r="AO39" s="451"/>
      <c r="AP39" s="451"/>
      <c r="AQ39" s="451"/>
      <c r="AR39" s="451"/>
      <c r="AS39" s="451"/>
      <c r="AT39" s="451"/>
      <c r="AU39" s="451"/>
      <c r="AV39" s="451"/>
      <c r="AW39" s="425"/>
      <c r="AX39" s="426"/>
      <c r="AY39" s="206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7"/>
    </row>
    <row r="40" spans="1:62" s="24" customFormat="1" ht="13.5" hidden="1" thickBot="1">
      <c r="B40" s="111"/>
      <c r="C40" s="244"/>
      <c r="D40" s="327"/>
      <c r="E40" s="327"/>
      <c r="F40" s="330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113"/>
      <c r="AD40" s="244"/>
      <c r="AE40" s="151"/>
      <c r="AF40" s="113"/>
      <c r="AG40" s="114"/>
      <c r="AH40" s="113"/>
      <c r="AI40" s="70"/>
      <c r="AJ40" s="115"/>
      <c r="AK40" s="530">
        <f>SUM(AM40,AW40)</f>
        <v>0</v>
      </c>
      <c r="AL40" s="407"/>
      <c r="AM40" s="406">
        <f>SUM(AO40:AV40)</f>
        <v>0</v>
      </c>
      <c r="AN40" s="407"/>
      <c r="AO40" s="410"/>
      <c r="AP40" s="452"/>
      <c r="AQ40" s="410"/>
      <c r="AR40" s="452"/>
      <c r="AS40" s="410"/>
      <c r="AT40" s="452"/>
      <c r="AU40" s="410"/>
      <c r="AV40" s="452"/>
      <c r="AW40" s="410"/>
      <c r="AX40" s="411"/>
      <c r="AY40" s="208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10"/>
    </row>
    <row r="41" spans="1:62" s="25" customFormat="1" ht="6.75" hidden="1" customHeight="1" thickBot="1">
      <c r="B41" s="87"/>
      <c r="C41" s="118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57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57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57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20"/>
    </row>
    <row r="42" spans="1:62" s="24" customFormat="1" hidden="1">
      <c r="B42" s="122"/>
      <c r="C42" s="507" t="s">
        <v>100</v>
      </c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124" t="s">
        <v>101</v>
      </c>
      <c r="S42" s="123"/>
      <c r="T42" s="123"/>
      <c r="U42" s="123"/>
      <c r="V42" s="123"/>
      <c r="W42" s="123"/>
      <c r="X42" s="123"/>
      <c r="Y42" s="123"/>
      <c r="Z42" s="123"/>
      <c r="AA42" s="125"/>
      <c r="AB42" s="126"/>
      <c r="AC42" s="126"/>
      <c r="AD42" s="126"/>
      <c r="AE42" s="126"/>
      <c r="AF42" s="126"/>
      <c r="AG42" s="126"/>
      <c r="AH42" s="126"/>
      <c r="AI42" s="126"/>
      <c r="AJ42" s="127"/>
      <c r="AK42" s="408">
        <f>SUM(AM42,AW42)</f>
        <v>0</v>
      </c>
      <c r="AL42" s="409"/>
      <c r="AM42" s="422">
        <f>SUM(AO42:AV42)</f>
        <v>0</v>
      </c>
      <c r="AN42" s="424"/>
      <c r="AO42" s="422"/>
      <c r="AP42" s="424"/>
      <c r="AQ42" s="422"/>
      <c r="AR42" s="424"/>
      <c r="AS42" s="422"/>
      <c r="AT42" s="424"/>
      <c r="AU42" s="422"/>
      <c r="AV42" s="424"/>
      <c r="AW42" s="422"/>
      <c r="AX42" s="423"/>
      <c r="AY42" s="198">
        <f t="shared" ref="AY42:BJ42" si="2">SUM(AY38:AY40)</f>
        <v>0</v>
      </c>
      <c r="AZ42" s="199">
        <f t="shared" si="2"/>
        <v>0</v>
      </c>
      <c r="BA42" s="199">
        <f t="shared" si="2"/>
        <v>0</v>
      </c>
      <c r="BB42" s="199">
        <f t="shared" si="2"/>
        <v>0</v>
      </c>
      <c r="BC42" s="199">
        <f t="shared" si="2"/>
        <v>0</v>
      </c>
      <c r="BD42" s="199">
        <f t="shared" si="2"/>
        <v>0</v>
      </c>
      <c r="BE42" s="199">
        <f t="shared" si="2"/>
        <v>0</v>
      </c>
      <c r="BF42" s="199">
        <f t="shared" si="2"/>
        <v>0</v>
      </c>
      <c r="BG42" s="199">
        <f t="shared" si="2"/>
        <v>0</v>
      </c>
      <c r="BH42" s="199">
        <f t="shared" si="2"/>
        <v>0</v>
      </c>
      <c r="BI42" s="200">
        <f t="shared" si="2"/>
        <v>0</v>
      </c>
      <c r="BJ42" s="201">
        <f t="shared" si="2"/>
        <v>0</v>
      </c>
    </row>
    <row r="43" spans="1:62" hidden="1">
      <c r="B43" s="134"/>
      <c r="C43" s="525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70" t="s">
        <v>114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549">
        <f>SUM(AM43,AW43)</f>
        <v>0</v>
      </c>
      <c r="AL43" s="550"/>
      <c r="AM43" s="566">
        <f>SUM(AO43:AV43)</f>
        <v>0</v>
      </c>
      <c r="AN43" s="568"/>
      <c r="AO43" s="566"/>
      <c r="AP43" s="568"/>
      <c r="AQ43" s="566"/>
      <c r="AR43" s="568"/>
      <c r="AS43" s="566"/>
      <c r="AT43" s="568"/>
      <c r="AU43" s="566"/>
      <c r="AV43" s="568"/>
      <c r="AW43" s="566"/>
      <c r="AX43" s="567"/>
      <c r="AY43" s="309">
        <f t="shared" ref="AY43:BJ43" si="3">AY42</f>
        <v>0</v>
      </c>
      <c r="AZ43" s="310">
        <f t="shared" si="3"/>
        <v>0</v>
      </c>
      <c r="BA43" s="310">
        <f t="shared" si="3"/>
        <v>0</v>
      </c>
      <c r="BB43" s="310">
        <f t="shared" si="3"/>
        <v>0</v>
      </c>
      <c r="BC43" s="310">
        <f t="shared" si="3"/>
        <v>0</v>
      </c>
      <c r="BD43" s="310">
        <f t="shared" si="3"/>
        <v>0</v>
      </c>
      <c r="BE43" s="310">
        <f t="shared" si="3"/>
        <v>0</v>
      </c>
      <c r="BF43" s="310">
        <f t="shared" si="3"/>
        <v>0</v>
      </c>
      <c r="BG43" s="310">
        <f t="shared" si="3"/>
        <v>0</v>
      </c>
      <c r="BH43" s="310">
        <f t="shared" si="3"/>
        <v>0</v>
      </c>
      <c r="BI43" s="310">
        <f t="shared" si="3"/>
        <v>0</v>
      </c>
      <c r="BJ43" s="311">
        <f t="shared" si="3"/>
        <v>0</v>
      </c>
    </row>
    <row r="44" spans="1:62" hidden="1">
      <c r="B44" s="134"/>
      <c r="C44" s="525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71" t="s">
        <v>259</v>
      </c>
      <c r="S44" s="571"/>
      <c r="T44" s="571"/>
      <c r="U44" s="571"/>
      <c r="V44" s="571"/>
      <c r="W44" s="571"/>
      <c r="X44" s="571"/>
      <c r="Y44" s="571"/>
      <c r="Z44" s="571"/>
      <c r="AA44" s="571"/>
      <c r="AB44" s="571"/>
      <c r="AC44" s="571"/>
      <c r="AD44" s="28"/>
      <c r="AE44" s="28"/>
      <c r="AF44" s="28"/>
      <c r="AG44" s="28"/>
      <c r="AH44" s="28"/>
      <c r="AI44" s="28"/>
      <c r="AJ44" s="28"/>
      <c r="AK44" s="306"/>
      <c r="AL44" s="307"/>
      <c r="AM44" s="312"/>
      <c r="AN44" s="308"/>
      <c r="AO44" s="312"/>
      <c r="AP44" s="308"/>
      <c r="AQ44" s="312"/>
      <c r="AR44" s="308"/>
      <c r="AS44" s="312"/>
      <c r="AT44" s="308"/>
      <c r="AU44" s="312"/>
      <c r="AV44" s="308"/>
      <c r="AW44" s="312"/>
      <c r="AX44" s="312"/>
      <c r="AY44" s="309"/>
      <c r="AZ44" s="310"/>
      <c r="BA44" s="310"/>
      <c r="BB44" s="310"/>
      <c r="BC44" s="310"/>
      <c r="BD44" s="310"/>
      <c r="BE44" s="310"/>
      <c r="BF44" s="310"/>
      <c r="BG44" s="310"/>
      <c r="BH44" s="310"/>
      <c r="BI44" s="310"/>
      <c r="BJ44" s="311"/>
    </row>
    <row r="45" spans="1:62" ht="13.5" hidden="1" thickBot="1">
      <c r="B45" s="134"/>
      <c r="C45" s="525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70" t="s">
        <v>258</v>
      </c>
      <c r="S45" s="28"/>
      <c r="T45" s="28"/>
      <c r="U45" s="28"/>
      <c r="V45" s="28"/>
      <c r="W45" s="28"/>
      <c r="X45" s="28"/>
      <c r="Y45" s="28"/>
      <c r="Z45" s="28"/>
      <c r="AA45" s="25"/>
      <c r="AB45" s="28"/>
      <c r="AC45" s="28"/>
      <c r="AD45" s="28"/>
      <c r="AE45" s="28"/>
      <c r="AF45" s="28"/>
      <c r="AG45" s="28"/>
      <c r="AH45" s="28"/>
      <c r="AI45" s="28"/>
      <c r="AJ45" s="28"/>
      <c r="AK45" s="313"/>
      <c r="AL45" s="314"/>
      <c r="AM45" s="315"/>
      <c r="AN45" s="319"/>
      <c r="AO45" s="315"/>
      <c r="AP45" s="319"/>
      <c r="AQ45" s="315"/>
      <c r="AR45" s="319"/>
      <c r="AS45" s="315"/>
      <c r="AT45" s="319"/>
      <c r="AU45" s="315"/>
      <c r="AV45" s="319"/>
      <c r="AW45" s="315"/>
      <c r="AX45" s="315"/>
      <c r="AY45" s="316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8"/>
    </row>
    <row r="46" spans="1:62" hidden="1">
      <c r="B46" s="134"/>
      <c r="C46" s="527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70" t="s">
        <v>102</v>
      </c>
      <c r="S46" s="28"/>
      <c r="T46" s="28"/>
      <c r="U46" s="28"/>
      <c r="V46" s="28"/>
      <c r="W46" s="28"/>
      <c r="X46" s="28"/>
      <c r="Y46" s="28"/>
      <c r="Z46" s="28"/>
      <c r="AB46" s="135"/>
      <c r="AC46" s="135"/>
      <c r="AD46" s="135"/>
      <c r="AE46" s="135"/>
      <c r="AF46" s="135"/>
      <c r="AG46" s="135"/>
      <c r="AH46" s="135"/>
      <c r="AI46" s="135"/>
      <c r="AJ46" s="135"/>
      <c r="AK46" s="551">
        <f>SUM(AY46:BJ46)</f>
        <v>0</v>
      </c>
      <c r="AL46" s="552"/>
      <c r="AM46" s="245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196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84"/>
    </row>
    <row r="47" spans="1:62" hidden="1">
      <c r="A47" s="248">
        <f>AW47</f>
        <v>0</v>
      </c>
      <c r="B47" s="13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36" t="s">
        <v>104</v>
      </c>
      <c r="S47" s="28"/>
      <c r="T47" s="28"/>
      <c r="U47" s="28"/>
      <c r="V47" s="70"/>
      <c r="W47" s="28"/>
      <c r="X47" s="28"/>
      <c r="Y47" s="28"/>
      <c r="Z47" s="28"/>
      <c r="AB47" s="137"/>
      <c r="AC47" s="137"/>
      <c r="AD47" s="137"/>
      <c r="AE47" s="137"/>
      <c r="AF47" s="137"/>
      <c r="AG47" s="137"/>
      <c r="AH47" s="137"/>
      <c r="AI47" s="137"/>
      <c r="AJ47" s="137"/>
      <c r="AK47" s="523">
        <f>SUM(AY47:BJ47)</f>
        <v>0</v>
      </c>
      <c r="AL47" s="524"/>
      <c r="AM47" s="246" t="s">
        <v>156</v>
      </c>
      <c r="AN47" s="70"/>
      <c r="AO47" s="70"/>
      <c r="AP47" s="70"/>
      <c r="AQ47" s="70"/>
      <c r="AR47" s="70"/>
      <c r="AS47" s="70"/>
      <c r="AT47" s="70"/>
      <c r="AU47" s="70"/>
      <c r="AV47" s="247"/>
      <c r="AW47" s="559">
        <f>AK42/KCU+AK47+MPNE</f>
        <v>0</v>
      </c>
      <c r="AX47" s="560"/>
      <c r="AY47" s="165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78"/>
    </row>
    <row r="48" spans="1:62" ht="13.5" hidden="1" thickBot="1">
      <c r="B48" s="320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321" t="s">
        <v>105</v>
      </c>
      <c r="S48" s="66"/>
      <c r="T48" s="66"/>
      <c r="U48" s="66"/>
      <c r="V48" s="322"/>
      <c r="W48" s="66"/>
      <c r="X48" s="66"/>
      <c r="Y48" s="66"/>
      <c r="Z48" s="66"/>
      <c r="AA48" s="64"/>
      <c r="AB48" s="323"/>
      <c r="AC48" s="323"/>
      <c r="AD48" s="323"/>
      <c r="AE48" s="323"/>
      <c r="AF48" s="323"/>
      <c r="AG48" s="323"/>
      <c r="AH48" s="323"/>
      <c r="AI48" s="323"/>
      <c r="AJ48" s="323"/>
      <c r="AK48" s="547">
        <f>SUM(AY48:BJ48)</f>
        <v>0</v>
      </c>
      <c r="AL48" s="548"/>
      <c r="AM48" s="324"/>
      <c r="AN48" s="322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185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7"/>
    </row>
    <row r="49" spans="1:62" ht="7.15" customHeight="1">
      <c r="B49" s="91"/>
      <c r="C49" s="92"/>
      <c r="D49" s="93"/>
      <c r="E49" s="93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9"/>
      <c r="AE49" s="360"/>
      <c r="AF49" s="93"/>
      <c r="AG49" s="95"/>
      <c r="AH49" s="93"/>
      <c r="AI49" s="93"/>
      <c r="AJ49" s="96"/>
      <c r="AK49" s="92"/>
      <c r="AL49" s="95"/>
      <c r="AM49" s="98"/>
      <c r="AN49" s="98"/>
      <c r="AO49" s="94"/>
      <c r="AP49" s="95"/>
      <c r="AQ49" s="94"/>
      <c r="AR49" s="93"/>
      <c r="AS49" s="94"/>
      <c r="AT49" s="93"/>
      <c r="AU49" s="94"/>
      <c r="AV49" s="95"/>
      <c r="AW49" s="93"/>
      <c r="AX49" s="93"/>
      <c r="AY49" s="99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1"/>
    </row>
    <row r="50" spans="1:62" s="27" customFormat="1" ht="12" hidden="1" customHeight="1">
      <c r="B50" s="102"/>
      <c r="C50" s="506"/>
      <c r="D50" s="504"/>
      <c r="E50" s="504"/>
      <c r="F50" s="591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87"/>
      <c r="Y50" s="587"/>
      <c r="Z50" s="587"/>
      <c r="AA50" s="587"/>
      <c r="AB50" s="587"/>
      <c r="AC50" s="588"/>
      <c r="AD50" s="553"/>
      <c r="AE50" s="554"/>
      <c r="AF50" s="420"/>
      <c r="AG50" s="486"/>
      <c r="AH50" s="485"/>
      <c r="AI50" s="486"/>
      <c r="AJ50" s="103"/>
      <c r="AK50" s="502">
        <f t="shared" ref="AK50:AK83" si="4">SUM(AM50,AW50)</f>
        <v>0</v>
      </c>
      <c r="AL50" s="486"/>
      <c r="AM50" s="430">
        <f t="shared" ref="AM50:AM83" si="5">SUM(AO50:AV50)</f>
        <v>0</v>
      </c>
      <c r="AN50" s="430"/>
      <c r="AO50" s="430"/>
      <c r="AP50" s="430"/>
      <c r="AQ50" s="430"/>
      <c r="AR50" s="430"/>
      <c r="AS50" s="430"/>
      <c r="AT50" s="430"/>
      <c r="AU50" s="430"/>
      <c r="AV50" s="430"/>
      <c r="AW50" s="420"/>
      <c r="AX50" s="421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6"/>
    </row>
    <row r="51" spans="1:62" s="24" customFormat="1" hidden="1">
      <c r="A51" s="249"/>
      <c r="B51" s="110"/>
      <c r="C51" s="531"/>
      <c r="D51" s="504"/>
      <c r="E51" s="504"/>
      <c r="F51" s="586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  <c r="Z51" s="587"/>
      <c r="AA51" s="587"/>
      <c r="AB51" s="587"/>
      <c r="AC51" s="588"/>
      <c r="AD51" s="589"/>
      <c r="AE51" s="590"/>
      <c r="AF51" s="532"/>
      <c r="AG51" s="533"/>
      <c r="AH51" s="536"/>
      <c r="AI51" s="533"/>
      <c r="AJ51" s="86"/>
      <c r="AK51" s="534">
        <f t="shared" si="4"/>
        <v>0</v>
      </c>
      <c r="AL51" s="542"/>
      <c r="AM51" s="451">
        <f t="shared" si="5"/>
        <v>0</v>
      </c>
      <c r="AN51" s="451"/>
      <c r="AO51" s="451"/>
      <c r="AP51" s="451"/>
      <c r="AQ51" s="451"/>
      <c r="AR51" s="451"/>
      <c r="AS51" s="451"/>
      <c r="AT51" s="451"/>
      <c r="AU51" s="451"/>
      <c r="AV51" s="451"/>
      <c r="AW51" s="425"/>
      <c r="AX51" s="426"/>
      <c r="AY51" s="206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7"/>
    </row>
    <row r="52" spans="1:62" s="27" customFormat="1" ht="12" customHeight="1">
      <c r="B52" s="102"/>
      <c r="C52" s="506" t="s">
        <v>422</v>
      </c>
      <c r="D52" s="504"/>
      <c r="E52" s="504"/>
      <c r="F52" s="591" t="s">
        <v>423</v>
      </c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8"/>
      <c r="AD52" s="553">
        <f>AK52/36</f>
        <v>143</v>
      </c>
      <c r="AE52" s="554"/>
      <c r="AF52" s="420"/>
      <c r="AG52" s="486"/>
      <c r="AH52" s="485"/>
      <c r="AI52" s="486"/>
      <c r="AJ52" s="103"/>
      <c r="AK52" s="502">
        <f t="shared" si="4"/>
        <v>5148</v>
      </c>
      <c r="AL52" s="486"/>
      <c r="AM52" s="430">
        <f t="shared" si="5"/>
        <v>2844</v>
      </c>
      <c r="AN52" s="430"/>
      <c r="AO52" s="485">
        <f>SUM(AO53,AO59,AO79,AO93)</f>
        <v>1350</v>
      </c>
      <c r="AP52" s="486"/>
      <c r="AQ52" s="485">
        <f>SUM(AQ53,AQ59,AQ79,AQ93)</f>
        <v>0</v>
      </c>
      <c r="AR52" s="486"/>
      <c r="AS52" s="485">
        <f>SUM(AS53,AS59,AS79,AS93)</f>
        <v>72</v>
      </c>
      <c r="AT52" s="486"/>
      <c r="AU52" s="485">
        <f>SUM(AU53,AU59,AU79,AU93)</f>
        <v>1422</v>
      </c>
      <c r="AV52" s="486"/>
      <c r="AW52" s="420">
        <f>SUM(AW53,AW59,AW79,AW93)</f>
        <v>2304</v>
      </c>
      <c r="AX52" s="421"/>
      <c r="AY52" s="104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6"/>
    </row>
    <row r="53" spans="1:62" s="27" customFormat="1" ht="12" customHeight="1">
      <c r="B53" s="102"/>
      <c r="C53" s="506" t="s">
        <v>424</v>
      </c>
      <c r="D53" s="504"/>
      <c r="E53" s="504"/>
      <c r="F53" s="591" t="s">
        <v>425</v>
      </c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8"/>
      <c r="AD53" s="553">
        <f>AK53/36</f>
        <v>28</v>
      </c>
      <c r="AE53" s="554"/>
      <c r="AF53" s="420"/>
      <c r="AG53" s="486"/>
      <c r="AH53" s="485"/>
      <c r="AI53" s="486"/>
      <c r="AJ53" s="103"/>
      <c r="AK53" s="502">
        <f t="shared" si="4"/>
        <v>1008</v>
      </c>
      <c r="AL53" s="486"/>
      <c r="AM53" s="430">
        <f t="shared" si="5"/>
        <v>540</v>
      </c>
      <c r="AN53" s="430"/>
      <c r="AO53" s="485">
        <f t="shared" ref="AO53" si="6">SUM(AO54:AP58)</f>
        <v>162</v>
      </c>
      <c r="AP53" s="486"/>
      <c r="AQ53" s="485">
        <f t="shared" ref="AQ53" si="7">SUM(AQ54:AR58)</f>
        <v>0</v>
      </c>
      <c r="AR53" s="486"/>
      <c r="AS53" s="485">
        <f t="shared" ref="AS53" si="8">SUM(AS54:AT58)</f>
        <v>0</v>
      </c>
      <c r="AT53" s="486"/>
      <c r="AU53" s="485">
        <f t="shared" ref="AU53" si="9">SUM(AU54:AV58)</f>
        <v>378</v>
      </c>
      <c r="AV53" s="486"/>
      <c r="AW53" s="420">
        <f>SUM(AW54:AX58)</f>
        <v>468</v>
      </c>
      <c r="AX53" s="421"/>
      <c r="AY53" s="104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6"/>
    </row>
    <row r="54" spans="1:62" s="24" customFormat="1">
      <c r="A54" s="249"/>
      <c r="B54" s="110">
        <v>1</v>
      </c>
      <c r="C54" s="531" t="s">
        <v>424</v>
      </c>
      <c r="D54" s="504"/>
      <c r="E54" s="504"/>
      <c r="F54" s="586" t="s">
        <v>426</v>
      </c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87"/>
      <c r="Y54" s="587"/>
      <c r="Z54" s="587"/>
      <c r="AA54" s="587"/>
      <c r="AB54" s="587"/>
      <c r="AC54" s="588"/>
      <c r="AD54" s="589">
        <v>12</v>
      </c>
      <c r="AE54" s="590"/>
      <c r="AF54" s="532">
        <v>4</v>
      </c>
      <c r="AG54" s="533"/>
      <c r="AH54" s="536" t="s">
        <v>427</v>
      </c>
      <c r="AI54" s="533"/>
      <c r="AJ54" s="86"/>
      <c r="AK54" s="534">
        <f t="shared" si="4"/>
        <v>432</v>
      </c>
      <c r="AL54" s="542"/>
      <c r="AM54" s="451">
        <f t="shared" si="5"/>
        <v>288</v>
      </c>
      <c r="AN54" s="451"/>
      <c r="AO54" s="451">
        <v>0</v>
      </c>
      <c r="AP54" s="451"/>
      <c r="AQ54" s="451">
        <v>0</v>
      </c>
      <c r="AR54" s="451"/>
      <c r="AS54" s="451">
        <v>0</v>
      </c>
      <c r="AT54" s="451"/>
      <c r="AU54" s="451">
        <v>288</v>
      </c>
      <c r="AV54" s="451"/>
      <c r="AW54" s="425">
        <v>144</v>
      </c>
      <c r="AX54" s="426"/>
      <c r="AY54" s="206">
        <v>4</v>
      </c>
      <c r="AZ54" s="205">
        <v>4</v>
      </c>
      <c r="BA54" s="205">
        <v>4</v>
      </c>
      <c r="BB54" s="205">
        <v>4</v>
      </c>
      <c r="BC54" s="205"/>
      <c r="BD54" s="205"/>
      <c r="BE54" s="205"/>
      <c r="BF54" s="205"/>
      <c r="BG54" s="205"/>
      <c r="BH54" s="205"/>
      <c r="BI54" s="205"/>
      <c r="BJ54" s="207"/>
    </row>
    <row r="55" spans="1:62" s="24" customFormat="1">
      <c r="A55" s="249"/>
      <c r="B55" s="110">
        <v>2</v>
      </c>
      <c r="C55" s="531" t="s">
        <v>424</v>
      </c>
      <c r="D55" s="504"/>
      <c r="E55" s="504"/>
      <c r="F55" s="586" t="s">
        <v>428</v>
      </c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87"/>
      <c r="Y55" s="587"/>
      <c r="Z55" s="587"/>
      <c r="AA55" s="587"/>
      <c r="AB55" s="587"/>
      <c r="AC55" s="588"/>
      <c r="AD55" s="589">
        <v>4</v>
      </c>
      <c r="AE55" s="590"/>
      <c r="AF55" s="532">
        <v>1</v>
      </c>
      <c r="AG55" s="533"/>
      <c r="AH55" s="536"/>
      <c r="AI55" s="533"/>
      <c r="AJ55" s="86"/>
      <c r="AK55" s="534">
        <f t="shared" si="4"/>
        <v>144</v>
      </c>
      <c r="AL55" s="542"/>
      <c r="AM55" s="451">
        <f t="shared" si="5"/>
        <v>54</v>
      </c>
      <c r="AN55" s="451"/>
      <c r="AO55" s="451">
        <v>18</v>
      </c>
      <c r="AP55" s="451"/>
      <c r="AQ55" s="451">
        <v>0</v>
      </c>
      <c r="AR55" s="451"/>
      <c r="AS55" s="451">
        <v>0</v>
      </c>
      <c r="AT55" s="451"/>
      <c r="AU55" s="451">
        <v>36</v>
      </c>
      <c r="AV55" s="451"/>
      <c r="AW55" s="425">
        <v>90</v>
      </c>
      <c r="AX55" s="426"/>
      <c r="AY55" s="206">
        <v>3</v>
      </c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7"/>
    </row>
    <row r="56" spans="1:62" s="24" customFormat="1">
      <c r="A56" s="249"/>
      <c r="B56" s="110">
        <v>3</v>
      </c>
      <c r="C56" s="531" t="s">
        <v>424</v>
      </c>
      <c r="D56" s="504"/>
      <c r="E56" s="504"/>
      <c r="F56" s="586" t="s">
        <v>429</v>
      </c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87"/>
      <c r="Y56" s="587"/>
      <c r="Z56" s="587"/>
      <c r="AA56" s="587"/>
      <c r="AB56" s="587"/>
      <c r="AC56" s="588"/>
      <c r="AD56" s="589">
        <v>4</v>
      </c>
      <c r="AE56" s="590"/>
      <c r="AF56" s="532">
        <v>3</v>
      </c>
      <c r="AG56" s="533"/>
      <c r="AH56" s="536">
        <v>4</v>
      </c>
      <c r="AI56" s="533"/>
      <c r="AJ56" s="86"/>
      <c r="AK56" s="534">
        <f t="shared" si="4"/>
        <v>144</v>
      </c>
      <c r="AL56" s="542"/>
      <c r="AM56" s="451">
        <f t="shared" si="5"/>
        <v>90</v>
      </c>
      <c r="AN56" s="451"/>
      <c r="AO56" s="451">
        <v>72</v>
      </c>
      <c r="AP56" s="451"/>
      <c r="AQ56" s="451">
        <v>0</v>
      </c>
      <c r="AR56" s="451"/>
      <c r="AS56" s="451">
        <v>0</v>
      </c>
      <c r="AT56" s="451"/>
      <c r="AU56" s="451">
        <v>18</v>
      </c>
      <c r="AV56" s="451"/>
      <c r="AW56" s="425">
        <v>54</v>
      </c>
      <c r="AX56" s="426"/>
      <c r="AY56" s="206"/>
      <c r="AZ56" s="205"/>
      <c r="BA56" s="205">
        <v>3</v>
      </c>
      <c r="BB56" s="205">
        <v>2</v>
      </c>
      <c r="BC56" s="205"/>
      <c r="BD56" s="205"/>
      <c r="BE56" s="205"/>
      <c r="BF56" s="205"/>
      <c r="BG56" s="205"/>
      <c r="BH56" s="205"/>
      <c r="BI56" s="205"/>
      <c r="BJ56" s="207"/>
    </row>
    <row r="57" spans="1:62" s="378" customFormat="1">
      <c r="A57" s="249"/>
      <c r="B57" s="110">
        <v>4</v>
      </c>
      <c r="C57" s="531" t="s">
        <v>424</v>
      </c>
      <c r="D57" s="504"/>
      <c r="E57" s="504"/>
      <c r="F57" s="586" t="s">
        <v>780</v>
      </c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87"/>
      <c r="Y57" s="587"/>
      <c r="Z57" s="587"/>
      <c r="AA57" s="587"/>
      <c r="AB57" s="587"/>
      <c r="AC57" s="588"/>
      <c r="AD57" s="589">
        <v>4</v>
      </c>
      <c r="AE57" s="590"/>
      <c r="AF57" s="532">
        <v>5</v>
      </c>
      <c r="AG57" s="533"/>
      <c r="AH57" s="536"/>
      <c r="AI57" s="533"/>
      <c r="AJ57" s="86"/>
      <c r="AK57" s="534">
        <f t="shared" si="4"/>
        <v>144</v>
      </c>
      <c r="AL57" s="542"/>
      <c r="AM57" s="451">
        <f t="shared" si="5"/>
        <v>36</v>
      </c>
      <c r="AN57" s="451"/>
      <c r="AO57" s="451">
        <v>36</v>
      </c>
      <c r="AP57" s="451"/>
      <c r="AQ57" s="451">
        <v>0</v>
      </c>
      <c r="AR57" s="451"/>
      <c r="AS57" s="451">
        <v>0</v>
      </c>
      <c r="AT57" s="451"/>
      <c r="AU57" s="451"/>
      <c r="AV57" s="451"/>
      <c r="AW57" s="425">
        <v>108</v>
      </c>
      <c r="AX57" s="426"/>
      <c r="AY57" s="206"/>
      <c r="AZ57" s="377"/>
      <c r="BA57" s="377"/>
      <c r="BB57" s="377"/>
      <c r="BC57" s="377">
        <v>2</v>
      </c>
      <c r="BD57" s="377"/>
      <c r="BE57" s="377">
        <v>0</v>
      </c>
      <c r="BF57" s="377"/>
      <c r="BG57" s="377"/>
      <c r="BH57" s="377"/>
      <c r="BI57" s="377"/>
      <c r="BJ57" s="207"/>
    </row>
    <row r="58" spans="1:62" s="24" customFormat="1">
      <c r="A58" s="249"/>
      <c r="B58" s="110">
        <v>5</v>
      </c>
      <c r="C58" s="531" t="s">
        <v>424</v>
      </c>
      <c r="D58" s="504"/>
      <c r="E58" s="504"/>
      <c r="F58" s="586" t="s">
        <v>430</v>
      </c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  <c r="Z58" s="587"/>
      <c r="AA58" s="587"/>
      <c r="AB58" s="587"/>
      <c r="AC58" s="588"/>
      <c r="AD58" s="589">
        <v>4</v>
      </c>
      <c r="AE58" s="590"/>
      <c r="AF58" s="532">
        <v>7</v>
      </c>
      <c r="AG58" s="533"/>
      <c r="AH58" s="536"/>
      <c r="AI58" s="533"/>
      <c r="AJ58" s="86"/>
      <c r="AK58" s="534">
        <f t="shared" si="4"/>
        <v>144</v>
      </c>
      <c r="AL58" s="542"/>
      <c r="AM58" s="451">
        <f t="shared" si="5"/>
        <v>72</v>
      </c>
      <c r="AN58" s="451"/>
      <c r="AO58" s="451">
        <v>36</v>
      </c>
      <c r="AP58" s="451"/>
      <c r="AQ58" s="451">
        <v>0</v>
      </c>
      <c r="AR58" s="451"/>
      <c r="AS58" s="451">
        <v>0</v>
      </c>
      <c r="AT58" s="451"/>
      <c r="AU58" s="451">
        <v>36</v>
      </c>
      <c r="AV58" s="451"/>
      <c r="AW58" s="425">
        <v>72</v>
      </c>
      <c r="AX58" s="426"/>
      <c r="AY58" s="206"/>
      <c r="AZ58" s="205"/>
      <c r="BA58" s="205"/>
      <c r="BB58" s="205"/>
      <c r="BC58" s="205"/>
      <c r="BD58" s="205"/>
      <c r="BE58" s="205">
        <v>4</v>
      </c>
      <c r="BF58" s="205"/>
      <c r="BG58" s="205"/>
      <c r="BH58" s="205"/>
      <c r="BI58" s="205"/>
      <c r="BJ58" s="207"/>
    </row>
    <row r="59" spans="1:62" s="27" customFormat="1" ht="12" customHeight="1">
      <c r="B59" s="102"/>
      <c r="C59" s="506" t="s">
        <v>431</v>
      </c>
      <c r="D59" s="504"/>
      <c r="E59" s="504"/>
      <c r="F59" s="591" t="s">
        <v>432</v>
      </c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87"/>
      <c r="AA59" s="587"/>
      <c r="AB59" s="587"/>
      <c r="AC59" s="588"/>
      <c r="AD59" s="553">
        <f>AK59/36</f>
        <v>67</v>
      </c>
      <c r="AE59" s="554"/>
      <c r="AF59" s="420"/>
      <c r="AG59" s="486"/>
      <c r="AH59" s="485"/>
      <c r="AI59" s="486"/>
      <c r="AJ59" s="103"/>
      <c r="AK59" s="502">
        <f t="shared" si="4"/>
        <v>2412</v>
      </c>
      <c r="AL59" s="486"/>
      <c r="AM59" s="430">
        <f t="shared" si="5"/>
        <v>1350</v>
      </c>
      <c r="AN59" s="430"/>
      <c r="AO59" s="485">
        <f>SUM(AO60:AP76)</f>
        <v>738</v>
      </c>
      <c r="AP59" s="486"/>
      <c r="AQ59" s="485">
        <f>SUM(AQ60:AR76)</f>
        <v>0</v>
      </c>
      <c r="AR59" s="486"/>
      <c r="AS59" s="485">
        <f>SUM(AS60:AT76)</f>
        <v>0</v>
      </c>
      <c r="AT59" s="486"/>
      <c r="AU59" s="485">
        <f>SUM(AU60:AV76)</f>
        <v>612</v>
      </c>
      <c r="AV59" s="486"/>
      <c r="AW59" s="420">
        <f>SUM(AW60:AX76)</f>
        <v>1062</v>
      </c>
      <c r="AX59" s="421"/>
      <c r="AY59" s="104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6"/>
    </row>
    <row r="60" spans="1:62" s="27" customFormat="1" ht="12" customHeight="1">
      <c r="B60" s="102"/>
      <c r="C60" s="506" t="s">
        <v>431</v>
      </c>
      <c r="D60" s="504"/>
      <c r="E60" s="504"/>
      <c r="F60" s="591" t="s">
        <v>433</v>
      </c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87"/>
      <c r="Y60" s="587"/>
      <c r="Z60" s="587"/>
      <c r="AA60" s="587"/>
      <c r="AB60" s="587"/>
      <c r="AC60" s="588"/>
      <c r="AD60" s="553"/>
      <c r="AE60" s="554"/>
      <c r="AF60" s="420"/>
      <c r="AG60" s="486"/>
      <c r="AH60" s="485"/>
      <c r="AI60" s="486"/>
      <c r="AJ60" s="103"/>
      <c r="AK60" s="502">
        <f t="shared" si="4"/>
        <v>0</v>
      </c>
      <c r="AL60" s="486"/>
      <c r="AM60" s="430">
        <f t="shared" si="5"/>
        <v>0</v>
      </c>
      <c r="AN60" s="430"/>
      <c r="AO60" s="430"/>
      <c r="AP60" s="430"/>
      <c r="AQ60" s="430"/>
      <c r="AR60" s="430"/>
      <c r="AS60" s="430"/>
      <c r="AT60" s="430"/>
      <c r="AU60" s="430"/>
      <c r="AV60" s="430"/>
      <c r="AW60" s="420"/>
      <c r="AX60" s="421"/>
      <c r="AY60" s="104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6"/>
    </row>
    <row r="61" spans="1:62" s="24" customFormat="1">
      <c r="A61" s="249"/>
      <c r="B61" s="110">
        <v>6</v>
      </c>
      <c r="C61" s="531" t="s">
        <v>431</v>
      </c>
      <c r="D61" s="504"/>
      <c r="E61" s="504"/>
      <c r="F61" s="586" t="s">
        <v>434</v>
      </c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87"/>
      <c r="AA61" s="587"/>
      <c r="AB61" s="587"/>
      <c r="AC61" s="588"/>
      <c r="AD61" s="589">
        <v>7</v>
      </c>
      <c r="AE61" s="590"/>
      <c r="AF61" s="532">
        <v>1</v>
      </c>
      <c r="AG61" s="533"/>
      <c r="AH61" s="536">
        <v>1</v>
      </c>
      <c r="AI61" s="533"/>
      <c r="AJ61" s="86"/>
      <c r="AK61" s="534">
        <f t="shared" si="4"/>
        <v>252</v>
      </c>
      <c r="AL61" s="542"/>
      <c r="AM61" s="451">
        <f t="shared" si="5"/>
        <v>144</v>
      </c>
      <c r="AN61" s="451"/>
      <c r="AO61" s="451">
        <v>72</v>
      </c>
      <c r="AP61" s="451"/>
      <c r="AQ61" s="451">
        <v>0</v>
      </c>
      <c r="AR61" s="451"/>
      <c r="AS61" s="451">
        <v>0</v>
      </c>
      <c r="AT61" s="451"/>
      <c r="AU61" s="451">
        <v>72</v>
      </c>
      <c r="AV61" s="451"/>
      <c r="AW61" s="425">
        <v>108</v>
      </c>
      <c r="AX61" s="426"/>
      <c r="AY61" s="206">
        <v>8</v>
      </c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7"/>
    </row>
    <row r="62" spans="1:62" s="24" customFormat="1">
      <c r="A62" s="249"/>
      <c r="B62" s="110">
        <v>7</v>
      </c>
      <c r="C62" s="531" t="s">
        <v>431</v>
      </c>
      <c r="D62" s="504"/>
      <c r="E62" s="504"/>
      <c r="F62" s="586" t="s">
        <v>435</v>
      </c>
      <c r="G62" s="587"/>
      <c r="H62" s="587"/>
      <c r="I62" s="587"/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7"/>
      <c r="U62" s="587"/>
      <c r="V62" s="587"/>
      <c r="W62" s="587"/>
      <c r="X62" s="587"/>
      <c r="Y62" s="587"/>
      <c r="Z62" s="587"/>
      <c r="AA62" s="587"/>
      <c r="AB62" s="587"/>
      <c r="AC62" s="588"/>
      <c r="AD62" s="589">
        <v>7</v>
      </c>
      <c r="AE62" s="590"/>
      <c r="AF62" s="532">
        <v>2</v>
      </c>
      <c r="AG62" s="533"/>
      <c r="AH62" s="536">
        <v>2</v>
      </c>
      <c r="AI62" s="533"/>
      <c r="AJ62" s="86"/>
      <c r="AK62" s="534">
        <f t="shared" si="4"/>
        <v>252</v>
      </c>
      <c r="AL62" s="542"/>
      <c r="AM62" s="451">
        <f t="shared" si="5"/>
        <v>144</v>
      </c>
      <c r="AN62" s="451"/>
      <c r="AO62" s="451">
        <v>72</v>
      </c>
      <c r="AP62" s="451"/>
      <c r="AQ62" s="451">
        <v>0</v>
      </c>
      <c r="AR62" s="451"/>
      <c r="AS62" s="451">
        <v>0</v>
      </c>
      <c r="AT62" s="451"/>
      <c r="AU62" s="451">
        <v>72</v>
      </c>
      <c r="AV62" s="451"/>
      <c r="AW62" s="425">
        <v>108</v>
      </c>
      <c r="AX62" s="426"/>
      <c r="AY62" s="206"/>
      <c r="AZ62" s="205">
        <v>8</v>
      </c>
      <c r="BA62" s="205"/>
      <c r="BB62" s="205"/>
      <c r="BC62" s="205"/>
      <c r="BD62" s="205"/>
      <c r="BE62" s="205"/>
      <c r="BF62" s="205"/>
      <c r="BG62" s="205"/>
      <c r="BH62" s="205"/>
      <c r="BI62" s="205"/>
      <c r="BJ62" s="207"/>
    </row>
    <row r="63" spans="1:62" s="24" customFormat="1">
      <c r="A63" s="249"/>
      <c r="B63" s="110">
        <v>8</v>
      </c>
      <c r="C63" s="531" t="s">
        <v>431</v>
      </c>
      <c r="D63" s="504"/>
      <c r="E63" s="504"/>
      <c r="F63" s="586" t="s">
        <v>436</v>
      </c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S63" s="587"/>
      <c r="T63" s="587"/>
      <c r="U63" s="587"/>
      <c r="V63" s="587"/>
      <c r="W63" s="587"/>
      <c r="X63" s="587"/>
      <c r="Y63" s="587"/>
      <c r="Z63" s="587"/>
      <c r="AA63" s="587"/>
      <c r="AB63" s="587"/>
      <c r="AC63" s="588"/>
      <c r="AD63" s="589">
        <v>7</v>
      </c>
      <c r="AE63" s="590"/>
      <c r="AF63" s="532">
        <v>3</v>
      </c>
      <c r="AG63" s="533"/>
      <c r="AH63" s="536">
        <v>3</v>
      </c>
      <c r="AI63" s="533"/>
      <c r="AJ63" s="86"/>
      <c r="AK63" s="534">
        <f t="shared" si="4"/>
        <v>252</v>
      </c>
      <c r="AL63" s="542"/>
      <c r="AM63" s="451">
        <f t="shared" si="5"/>
        <v>144</v>
      </c>
      <c r="AN63" s="451"/>
      <c r="AO63" s="451">
        <v>72</v>
      </c>
      <c r="AP63" s="451"/>
      <c r="AQ63" s="451">
        <v>0</v>
      </c>
      <c r="AR63" s="451"/>
      <c r="AS63" s="451">
        <v>0</v>
      </c>
      <c r="AT63" s="451"/>
      <c r="AU63" s="451">
        <v>72</v>
      </c>
      <c r="AV63" s="451"/>
      <c r="AW63" s="425">
        <v>108</v>
      </c>
      <c r="AX63" s="426"/>
      <c r="AY63" s="206"/>
      <c r="AZ63" s="205"/>
      <c r="BA63" s="205">
        <v>8</v>
      </c>
      <c r="BB63" s="205"/>
      <c r="BC63" s="205"/>
      <c r="BD63" s="205"/>
      <c r="BE63" s="205"/>
      <c r="BF63" s="205"/>
      <c r="BG63" s="205"/>
      <c r="BH63" s="205"/>
      <c r="BI63" s="205"/>
      <c r="BJ63" s="207"/>
    </row>
    <row r="64" spans="1:62" s="24" customFormat="1" ht="13.5" hidden="1" thickBot="1">
      <c r="A64" s="249"/>
      <c r="B64" s="110">
        <v>9</v>
      </c>
      <c r="C64" s="531" t="s">
        <v>431</v>
      </c>
      <c r="D64" s="504"/>
      <c r="E64" s="504"/>
      <c r="F64" s="586" t="s">
        <v>437</v>
      </c>
      <c r="G64" s="587"/>
      <c r="H64" s="587"/>
      <c r="I64" s="587"/>
      <c r="J64" s="587"/>
      <c r="K64" s="587"/>
      <c r="L64" s="587"/>
      <c r="M64" s="587"/>
      <c r="N64" s="587"/>
      <c r="O64" s="587"/>
      <c r="P64" s="587"/>
      <c r="Q64" s="587"/>
      <c r="R64" s="587"/>
      <c r="S64" s="587"/>
      <c r="T64" s="587"/>
      <c r="U64" s="587"/>
      <c r="V64" s="587"/>
      <c r="W64" s="587"/>
      <c r="X64" s="587"/>
      <c r="Y64" s="587"/>
      <c r="Z64" s="587"/>
      <c r="AA64" s="587"/>
      <c r="AB64" s="587"/>
      <c r="AC64" s="588"/>
      <c r="AD64" s="589"/>
      <c r="AE64" s="590"/>
      <c r="AF64" s="532"/>
      <c r="AG64" s="533"/>
      <c r="AH64" s="536"/>
      <c r="AI64" s="533"/>
      <c r="AJ64" s="86"/>
      <c r="AK64" s="534">
        <f t="shared" si="4"/>
        <v>0</v>
      </c>
      <c r="AL64" s="542"/>
      <c r="AM64" s="451">
        <f t="shared" si="5"/>
        <v>0</v>
      </c>
      <c r="AN64" s="451"/>
      <c r="AO64" s="451"/>
      <c r="AP64" s="451"/>
      <c r="AQ64" s="451"/>
      <c r="AR64" s="451"/>
      <c r="AS64" s="451"/>
      <c r="AT64" s="451"/>
      <c r="AU64" s="451"/>
      <c r="AV64" s="451"/>
      <c r="AW64" s="425"/>
      <c r="AX64" s="426"/>
      <c r="AY64" s="206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7"/>
    </row>
    <row r="65" spans="1:62" s="24" customFormat="1">
      <c r="A65" s="249"/>
      <c r="B65" s="110">
        <v>9</v>
      </c>
      <c r="C65" s="531" t="s">
        <v>431</v>
      </c>
      <c r="D65" s="504"/>
      <c r="E65" s="504"/>
      <c r="F65" s="586" t="s">
        <v>781</v>
      </c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  <c r="Z65" s="587"/>
      <c r="AA65" s="587"/>
      <c r="AB65" s="587"/>
      <c r="AC65" s="588"/>
      <c r="AD65" s="589">
        <v>6</v>
      </c>
      <c r="AE65" s="590"/>
      <c r="AF65" s="532">
        <v>4</v>
      </c>
      <c r="AG65" s="533"/>
      <c r="AH65" s="536">
        <v>4</v>
      </c>
      <c r="AI65" s="533"/>
      <c r="AJ65" s="86"/>
      <c r="AK65" s="534">
        <f t="shared" si="4"/>
        <v>216</v>
      </c>
      <c r="AL65" s="542"/>
      <c r="AM65" s="451">
        <f t="shared" si="5"/>
        <v>144</v>
      </c>
      <c r="AN65" s="451"/>
      <c r="AO65" s="451">
        <v>72</v>
      </c>
      <c r="AP65" s="451"/>
      <c r="AQ65" s="451">
        <v>0</v>
      </c>
      <c r="AR65" s="451"/>
      <c r="AS65" s="451">
        <v>0</v>
      </c>
      <c r="AT65" s="451"/>
      <c r="AU65" s="451">
        <v>72</v>
      </c>
      <c r="AV65" s="451"/>
      <c r="AW65" s="425">
        <v>72</v>
      </c>
      <c r="AX65" s="426"/>
      <c r="AY65" s="206"/>
      <c r="AZ65" s="205"/>
      <c r="BA65" s="205"/>
      <c r="BB65" s="205">
        <v>8</v>
      </c>
      <c r="BC65" s="205"/>
      <c r="BD65" s="205"/>
      <c r="BE65" s="205"/>
      <c r="BF65" s="205"/>
      <c r="BG65" s="205"/>
      <c r="BH65" s="205"/>
      <c r="BI65" s="205"/>
      <c r="BJ65" s="207"/>
    </row>
    <row r="66" spans="1:62" s="24" customFormat="1">
      <c r="A66" s="249"/>
      <c r="B66" s="110">
        <v>10</v>
      </c>
      <c r="C66" s="531" t="s">
        <v>431</v>
      </c>
      <c r="D66" s="504"/>
      <c r="E66" s="504"/>
      <c r="F66" s="586" t="s">
        <v>438</v>
      </c>
      <c r="G66" s="587"/>
      <c r="H66" s="587"/>
      <c r="I66" s="587"/>
      <c r="J66" s="587"/>
      <c r="K66" s="587"/>
      <c r="L66" s="587"/>
      <c r="M66" s="587"/>
      <c r="N66" s="587"/>
      <c r="O66" s="587"/>
      <c r="P66" s="587"/>
      <c r="Q66" s="587"/>
      <c r="R66" s="587"/>
      <c r="S66" s="587"/>
      <c r="T66" s="587"/>
      <c r="U66" s="587"/>
      <c r="V66" s="587"/>
      <c r="W66" s="587"/>
      <c r="X66" s="587"/>
      <c r="Y66" s="587"/>
      <c r="Z66" s="587"/>
      <c r="AA66" s="587"/>
      <c r="AB66" s="587"/>
      <c r="AC66" s="588"/>
      <c r="AD66" s="589">
        <v>14</v>
      </c>
      <c r="AE66" s="590"/>
      <c r="AF66" s="532" t="s">
        <v>439</v>
      </c>
      <c r="AG66" s="533"/>
      <c r="AH66" s="536" t="s">
        <v>439</v>
      </c>
      <c r="AI66" s="533"/>
      <c r="AJ66" s="86"/>
      <c r="AK66" s="534">
        <f t="shared" si="4"/>
        <v>504</v>
      </c>
      <c r="AL66" s="542"/>
      <c r="AM66" s="451">
        <f t="shared" si="5"/>
        <v>288</v>
      </c>
      <c r="AN66" s="451"/>
      <c r="AO66" s="451">
        <v>144</v>
      </c>
      <c r="AP66" s="451"/>
      <c r="AQ66" s="451">
        <v>0</v>
      </c>
      <c r="AR66" s="451"/>
      <c r="AS66" s="451">
        <v>0</v>
      </c>
      <c r="AT66" s="451"/>
      <c r="AU66" s="451">
        <v>144</v>
      </c>
      <c r="AV66" s="451"/>
      <c r="AW66" s="425">
        <v>216</v>
      </c>
      <c r="AX66" s="426"/>
      <c r="AY66" s="206">
        <v>8</v>
      </c>
      <c r="AZ66" s="205">
        <v>8</v>
      </c>
      <c r="BA66" s="205"/>
      <c r="BB66" s="205"/>
      <c r="BC66" s="205"/>
      <c r="BD66" s="205"/>
      <c r="BE66" s="205"/>
      <c r="BF66" s="205"/>
      <c r="BG66" s="205"/>
      <c r="BH66" s="205"/>
      <c r="BI66" s="205"/>
      <c r="BJ66" s="207"/>
    </row>
    <row r="67" spans="1:62" s="27" customFormat="1" ht="12" customHeight="1">
      <c r="B67" s="102"/>
      <c r="C67" s="506" t="s">
        <v>431</v>
      </c>
      <c r="D67" s="504"/>
      <c r="E67" s="504"/>
      <c r="F67" s="591" t="s">
        <v>440</v>
      </c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87"/>
      <c r="V67" s="587"/>
      <c r="W67" s="587"/>
      <c r="X67" s="587"/>
      <c r="Y67" s="587"/>
      <c r="Z67" s="587"/>
      <c r="AA67" s="587"/>
      <c r="AB67" s="587"/>
      <c r="AC67" s="588"/>
      <c r="AD67" s="553"/>
      <c r="AE67" s="554"/>
      <c r="AF67" s="420"/>
      <c r="AG67" s="486"/>
      <c r="AH67" s="485"/>
      <c r="AI67" s="486"/>
      <c r="AJ67" s="103"/>
      <c r="AK67" s="502">
        <f t="shared" si="4"/>
        <v>0</v>
      </c>
      <c r="AL67" s="486"/>
      <c r="AM67" s="430">
        <f t="shared" si="5"/>
        <v>0</v>
      </c>
      <c r="AN67" s="430"/>
      <c r="AO67" s="430"/>
      <c r="AP67" s="430"/>
      <c r="AQ67" s="430"/>
      <c r="AR67" s="430"/>
      <c r="AS67" s="430"/>
      <c r="AT67" s="430"/>
      <c r="AU67" s="430"/>
      <c r="AV67" s="430"/>
      <c r="AW67" s="420"/>
      <c r="AX67" s="421"/>
      <c r="AY67" s="104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6"/>
    </row>
    <row r="68" spans="1:62" s="24" customFormat="1">
      <c r="A68" s="249"/>
      <c r="B68" s="110">
        <v>11</v>
      </c>
      <c r="C68" s="531" t="s">
        <v>431</v>
      </c>
      <c r="D68" s="504"/>
      <c r="E68" s="504"/>
      <c r="F68" s="586" t="s">
        <v>441</v>
      </c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8"/>
      <c r="AD68" s="589">
        <v>4</v>
      </c>
      <c r="AE68" s="590"/>
      <c r="AF68" s="532">
        <v>2</v>
      </c>
      <c r="AG68" s="533"/>
      <c r="AH68" s="536"/>
      <c r="AI68" s="533"/>
      <c r="AJ68" s="86"/>
      <c r="AK68" s="534">
        <f t="shared" si="4"/>
        <v>144</v>
      </c>
      <c r="AL68" s="542"/>
      <c r="AM68" s="451">
        <f t="shared" si="5"/>
        <v>90</v>
      </c>
      <c r="AN68" s="451"/>
      <c r="AO68" s="451">
        <v>54</v>
      </c>
      <c r="AP68" s="451"/>
      <c r="AQ68" s="451">
        <v>0</v>
      </c>
      <c r="AR68" s="451"/>
      <c r="AS68" s="451">
        <v>0</v>
      </c>
      <c r="AT68" s="451"/>
      <c r="AU68" s="451">
        <v>36</v>
      </c>
      <c r="AV68" s="451"/>
      <c r="AW68" s="425">
        <v>54</v>
      </c>
      <c r="AX68" s="426"/>
      <c r="AY68" s="206"/>
      <c r="AZ68" s="205">
        <v>4</v>
      </c>
      <c r="BA68" s="205"/>
      <c r="BB68" s="205"/>
      <c r="BC68" s="205"/>
      <c r="BD68" s="205"/>
      <c r="BE68" s="205"/>
      <c r="BF68" s="205"/>
      <c r="BG68" s="205"/>
      <c r="BH68" s="205"/>
      <c r="BI68" s="205"/>
      <c r="BJ68" s="207"/>
    </row>
    <row r="69" spans="1:62" s="24" customFormat="1">
      <c r="A69" s="249"/>
      <c r="B69" s="110">
        <v>12</v>
      </c>
      <c r="C69" s="531" t="s">
        <v>431</v>
      </c>
      <c r="D69" s="504"/>
      <c r="E69" s="504"/>
      <c r="F69" s="528" t="s">
        <v>490</v>
      </c>
      <c r="G69" s="504"/>
      <c r="H69" s="504"/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  <c r="T69" s="504"/>
      <c r="U69" s="504"/>
      <c r="V69" s="504"/>
      <c r="W69" s="504"/>
      <c r="X69" s="504"/>
      <c r="Y69" s="504"/>
      <c r="Z69" s="504"/>
      <c r="AA69" s="504"/>
      <c r="AB69" s="504"/>
      <c r="AC69" s="505"/>
      <c r="AD69" s="574">
        <v>5</v>
      </c>
      <c r="AE69" s="575"/>
      <c r="AF69" s="532">
        <v>7</v>
      </c>
      <c r="AG69" s="533"/>
      <c r="AH69" s="536">
        <v>6</v>
      </c>
      <c r="AI69" s="533"/>
      <c r="AJ69" s="86"/>
      <c r="AK69" s="534">
        <f>SUM(AM69,AW69)</f>
        <v>180</v>
      </c>
      <c r="AL69" s="542"/>
      <c r="AM69" s="451">
        <f>SUM(AO69:AV69)</f>
        <v>108</v>
      </c>
      <c r="AN69" s="451"/>
      <c r="AO69" s="451">
        <v>72</v>
      </c>
      <c r="AP69" s="451"/>
      <c r="AQ69" s="451">
        <v>0</v>
      </c>
      <c r="AR69" s="451"/>
      <c r="AS69" s="451">
        <v>0</v>
      </c>
      <c r="AT69" s="451"/>
      <c r="AU69" s="451">
        <v>36</v>
      </c>
      <c r="AV69" s="451"/>
      <c r="AW69" s="425">
        <v>72</v>
      </c>
      <c r="AX69" s="426"/>
      <c r="AY69" s="206"/>
      <c r="AZ69" s="205"/>
      <c r="BA69" s="205"/>
      <c r="BB69" s="205"/>
      <c r="BC69" s="205"/>
      <c r="BD69" s="205">
        <v>3</v>
      </c>
      <c r="BE69" s="205">
        <v>3</v>
      </c>
      <c r="BF69" s="205"/>
      <c r="BG69" s="205"/>
      <c r="BH69" s="205"/>
      <c r="BI69" s="205"/>
      <c r="BJ69" s="207"/>
    </row>
    <row r="70" spans="1:62" s="27" customFormat="1" ht="12" customHeight="1">
      <c r="B70" s="102"/>
      <c r="C70" s="506" t="s">
        <v>431</v>
      </c>
      <c r="D70" s="503"/>
      <c r="E70" s="503"/>
      <c r="F70" s="591" t="s">
        <v>442</v>
      </c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2"/>
      <c r="AD70" s="553"/>
      <c r="AE70" s="554"/>
      <c r="AF70" s="502"/>
      <c r="AG70" s="486"/>
      <c r="AH70" s="485"/>
      <c r="AI70" s="486"/>
      <c r="AJ70" s="103"/>
      <c r="AK70" s="502">
        <f t="shared" si="4"/>
        <v>0</v>
      </c>
      <c r="AL70" s="486"/>
      <c r="AM70" s="485">
        <f t="shared" si="5"/>
        <v>0</v>
      </c>
      <c r="AN70" s="486"/>
      <c r="AO70" s="485"/>
      <c r="AP70" s="486"/>
      <c r="AQ70" s="485"/>
      <c r="AR70" s="486"/>
      <c r="AS70" s="485"/>
      <c r="AT70" s="486"/>
      <c r="AU70" s="485"/>
      <c r="AV70" s="486"/>
      <c r="AW70" s="485"/>
      <c r="AX70" s="421"/>
      <c r="AY70" s="104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6"/>
    </row>
    <row r="71" spans="1:62" s="24" customFormat="1">
      <c r="A71" s="249"/>
      <c r="B71" s="110">
        <v>13</v>
      </c>
      <c r="C71" s="531" t="s">
        <v>431</v>
      </c>
      <c r="D71" s="504"/>
      <c r="E71" s="504"/>
      <c r="F71" s="586" t="s">
        <v>443</v>
      </c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587"/>
      <c r="Y71" s="587"/>
      <c r="Z71" s="587"/>
      <c r="AA71" s="587"/>
      <c r="AB71" s="587"/>
      <c r="AC71" s="588"/>
      <c r="AD71" s="589">
        <v>4</v>
      </c>
      <c r="AE71" s="590"/>
      <c r="AF71" s="532">
        <v>1</v>
      </c>
      <c r="AG71" s="533"/>
      <c r="AH71" s="536"/>
      <c r="AI71" s="533"/>
      <c r="AJ71" s="86"/>
      <c r="AK71" s="534">
        <f t="shared" si="4"/>
        <v>144</v>
      </c>
      <c r="AL71" s="542"/>
      <c r="AM71" s="451">
        <f t="shared" si="5"/>
        <v>54</v>
      </c>
      <c r="AN71" s="451"/>
      <c r="AO71" s="451">
        <v>54</v>
      </c>
      <c r="AP71" s="451"/>
      <c r="AQ71" s="451">
        <v>0</v>
      </c>
      <c r="AR71" s="451"/>
      <c r="AS71" s="451">
        <v>0</v>
      </c>
      <c r="AT71" s="451"/>
      <c r="AU71" s="451">
        <v>0</v>
      </c>
      <c r="AV71" s="451"/>
      <c r="AW71" s="425">
        <v>90</v>
      </c>
      <c r="AX71" s="426"/>
      <c r="AY71" s="206">
        <v>3</v>
      </c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7"/>
    </row>
    <row r="72" spans="1:62" s="24" customFormat="1">
      <c r="A72" s="249"/>
      <c r="B72" s="110">
        <v>14</v>
      </c>
      <c r="C72" s="531" t="s">
        <v>431</v>
      </c>
      <c r="D72" s="504"/>
      <c r="E72" s="504"/>
      <c r="F72" s="586" t="s">
        <v>444</v>
      </c>
      <c r="G72" s="587"/>
      <c r="H72" s="587"/>
      <c r="I72" s="587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  <c r="Z72" s="587"/>
      <c r="AA72" s="587"/>
      <c r="AB72" s="587"/>
      <c r="AC72" s="588"/>
      <c r="AD72" s="589">
        <v>3</v>
      </c>
      <c r="AE72" s="590"/>
      <c r="AF72" s="532">
        <v>2</v>
      </c>
      <c r="AG72" s="533"/>
      <c r="AH72" s="536"/>
      <c r="AI72" s="533"/>
      <c r="AJ72" s="86"/>
      <c r="AK72" s="534">
        <f t="shared" si="4"/>
        <v>108</v>
      </c>
      <c r="AL72" s="542"/>
      <c r="AM72" s="451">
        <f t="shared" si="5"/>
        <v>54</v>
      </c>
      <c r="AN72" s="451"/>
      <c r="AO72" s="451">
        <v>54</v>
      </c>
      <c r="AP72" s="451"/>
      <c r="AQ72" s="451">
        <v>0</v>
      </c>
      <c r="AR72" s="451"/>
      <c r="AS72" s="451">
        <v>0</v>
      </c>
      <c r="AT72" s="451"/>
      <c r="AU72" s="451">
        <v>0</v>
      </c>
      <c r="AV72" s="451"/>
      <c r="AW72" s="425">
        <v>54</v>
      </c>
      <c r="AX72" s="426"/>
      <c r="AY72" s="206"/>
      <c r="AZ72" s="205">
        <v>3</v>
      </c>
      <c r="BA72" s="205"/>
      <c r="BB72" s="205"/>
      <c r="BC72" s="205"/>
      <c r="BD72" s="205"/>
      <c r="BE72" s="205"/>
      <c r="BF72" s="205"/>
      <c r="BG72" s="205"/>
      <c r="BH72" s="205"/>
      <c r="BI72" s="205"/>
      <c r="BJ72" s="207"/>
    </row>
    <row r="73" spans="1:62" s="27" customFormat="1" ht="12" customHeight="1">
      <c r="B73" s="102"/>
      <c r="C73" s="506" t="s">
        <v>431</v>
      </c>
      <c r="D73" s="504"/>
      <c r="E73" s="504"/>
      <c r="F73" s="591" t="s">
        <v>445</v>
      </c>
      <c r="G73" s="587"/>
      <c r="H73" s="587"/>
      <c r="I73" s="587"/>
      <c r="J73" s="587"/>
      <c r="K73" s="587"/>
      <c r="L73" s="587"/>
      <c r="M73" s="587"/>
      <c r="N73" s="587"/>
      <c r="O73" s="587"/>
      <c r="P73" s="587"/>
      <c r="Q73" s="587"/>
      <c r="R73" s="587"/>
      <c r="S73" s="587"/>
      <c r="T73" s="587"/>
      <c r="U73" s="587"/>
      <c r="V73" s="587"/>
      <c r="W73" s="587"/>
      <c r="X73" s="587"/>
      <c r="Y73" s="587"/>
      <c r="Z73" s="587"/>
      <c r="AA73" s="587"/>
      <c r="AB73" s="587"/>
      <c r="AC73" s="588"/>
      <c r="AD73" s="553"/>
      <c r="AE73" s="554"/>
      <c r="AF73" s="420"/>
      <c r="AG73" s="486"/>
      <c r="AH73" s="485"/>
      <c r="AI73" s="486"/>
      <c r="AJ73" s="103"/>
      <c r="AK73" s="502">
        <f t="shared" si="4"/>
        <v>0</v>
      </c>
      <c r="AL73" s="486"/>
      <c r="AM73" s="430">
        <f t="shared" si="5"/>
        <v>0</v>
      </c>
      <c r="AN73" s="430"/>
      <c r="AO73" s="430"/>
      <c r="AP73" s="430"/>
      <c r="AQ73" s="430"/>
      <c r="AR73" s="430"/>
      <c r="AS73" s="430"/>
      <c r="AT73" s="430"/>
      <c r="AU73" s="430"/>
      <c r="AV73" s="430"/>
      <c r="AW73" s="420"/>
      <c r="AX73" s="421"/>
      <c r="AY73" s="104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6"/>
    </row>
    <row r="74" spans="1:62" s="24" customFormat="1">
      <c r="A74" s="249"/>
      <c r="B74" s="110">
        <v>15</v>
      </c>
      <c r="C74" s="531" t="s">
        <v>431</v>
      </c>
      <c r="D74" s="504"/>
      <c r="E74" s="504"/>
      <c r="F74" s="586" t="s">
        <v>446</v>
      </c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  <c r="R74" s="587"/>
      <c r="S74" s="587"/>
      <c r="T74" s="587"/>
      <c r="U74" s="587"/>
      <c r="V74" s="587"/>
      <c r="W74" s="587"/>
      <c r="X74" s="587"/>
      <c r="Y74" s="587"/>
      <c r="Z74" s="587"/>
      <c r="AA74" s="587"/>
      <c r="AB74" s="587"/>
      <c r="AC74" s="588"/>
      <c r="AD74" s="589">
        <v>4</v>
      </c>
      <c r="AE74" s="590"/>
      <c r="AF74" s="532">
        <v>3</v>
      </c>
      <c r="AG74" s="533"/>
      <c r="AH74" s="536"/>
      <c r="AI74" s="533"/>
      <c r="AJ74" s="86"/>
      <c r="AK74" s="534">
        <f t="shared" si="4"/>
        <v>144</v>
      </c>
      <c r="AL74" s="542"/>
      <c r="AM74" s="451">
        <f t="shared" si="5"/>
        <v>72</v>
      </c>
      <c r="AN74" s="451"/>
      <c r="AO74" s="451">
        <v>36</v>
      </c>
      <c r="AP74" s="451"/>
      <c r="AQ74" s="451">
        <v>0</v>
      </c>
      <c r="AR74" s="451"/>
      <c r="AS74" s="451">
        <v>0</v>
      </c>
      <c r="AT74" s="451"/>
      <c r="AU74" s="451">
        <v>36</v>
      </c>
      <c r="AV74" s="451"/>
      <c r="AW74" s="425">
        <v>72</v>
      </c>
      <c r="AX74" s="426"/>
      <c r="AY74" s="206"/>
      <c r="AZ74" s="205"/>
      <c r="BA74" s="205">
        <v>4</v>
      </c>
      <c r="BB74" s="205"/>
      <c r="BC74" s="205"/>
      <c r="BD74" s="205"/>
      <c r="BE74" s="205"/>
      <c r="BF74" s="205"/>
      <c r="BG74" s="205"/>
      <c r="BH74" s="205"/>
      <c r="BI74" s="205"/>
      <c r="BJ74" s="207"/>
    </row>
    <row r="75" spans="1:62" s="24" customFormat="1">
      <c r="A75" s="249"/>
      <c r="B75" s="110">
        <v>16</v>
      </c>
      <c r="C75" s="531" t="s">
        <v>431</v>
      </c>
      <c r="D75" s="504"/>
      <c r="E75" s="504"/>
      <c r="F75" s="586" t="s">
        <v>447</v>
      </c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8"/>
      <c r="AD75" s="589">
        <v>4</v>
      </c>
      <c r="AE75" s="590"/>
      <c r="AF75" s="532"/>
      <c r="AG75" s="533"/>
      <c r="AH75" s="536">
        <v>4</v>
      </c>
      <c r="AI75" s="533"/>
      <c r="AJ75" s="86"/>
      <c r="AK75" s="534">
        <f t="shared" si="4"/>
        <v>144</v>
      </c>
      <c r="AL75" s="542"/>
      <c r="AM75" s="451">
        <f t="shared" si="5"/>
        <v>72</v>
      </c>
      <c r="AN75" s="451"/>
      <c r="AO75" s="451">
        <v>36</v>
      </c>
      <c r="AP75" s="451"/>
      <c r="AQ75" s="451">
        <v>0</v>
      </c>
      <c r="AR75" s="451"/>
      <c r="AS75" s="451">
        <v>0</v>
      </c>
      <c r="AT75" s="451"/>
      <c r="AU75" s="451">
        <v>36</v>
      </c>
      <c r="AV75" s="451"/>
      <c r="AW75" s="425">
        <v>72</v>
      </c>
      <c r="AX75" s="426"/>
      <c r="AY75" s="206"/>
      <c r="AZ75" s="205"/>
      <c r="BA75" s="205"/>
      <c r="BB75" s="205">
        <v>4</v>
      </c>
      <c r="BC75" s="205"/>
      <c r="BD75" s="205"/>
      <c r="BE75" s="205"/>
      <c r="BF75" s="205"/>
      <c r="BG75" s="205"/>
      <c r="BH75" s="205"/>
      <c r="BI75" s="205"/>
      <c r="BJ75" s="207"/>
    </row>
    <row r="76" spans="1:62" s="24" customFormat="1">
      <c r="A76" s="249"/>
      <c r="B76" s="110">
        <v>17</v>
      </c>
      <c r="C76" s="531" t="s">
        <v>431</v>
      </c>
      <c r="D76" s="504"/>
      <c r="E76" s="504"/>
      <c r="F76" s="586" t="s">
        <v>448</v>
      </c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7"/>
      <c r="R76" s="587"/>
      <c r="S76" s="587"/>
      <c r="T76" s="587"/>
      <c r="U76" s="587"/>
      <c r="V76" s="587"/>
      <c r="W76" s="587"/>
      <c r="X76" s="587"/>
      <c r="Y76" s="587"/>
      <c r="Z76" s="587"/>
      <c r="AA76" s="587"/>
      <c r="AB76" s="587"/>
      <c r="AC76" s="588"/>
      <c r="AD76" s="589">
        <v>2</v>
      </c>
      <c r="AE76" s="590"/>
      <c r="AF76" s="532"/>
      <c r="AG76" s="533"/>
      <c r="AH76" s="536">
        <v>1</v>
      </c>
      <c r="AI76" s="533"/>
      <c r="AJ76" s="86"/>
      <c r="AK76" s="534">
        <f t="shared" si="4"/>
        <v>72</v>
      </c>
      <c r="AL76" s="542"/>
      <c r="AM76" s="451">
        <f t="shared" si="5"/>
        <v>36</v>
      </c>
      <c r="AN76" s="451"/>
      <c r="AO76" s="451">
        <v>0</v>
      </c>
      <c r="AP76" s="451"/>
      <c r="AQ76" s="451">
        <v>0</v>
      </c>
      <c r="AR76" s="451"/>
      <c r="AS76" s="451">
        <v>0</v>
      </c>
      <c r="AT76" s="451"/>
      <c r="AU76" s="451">
        <v>36</v>
      </c>
      <c r="AV76" s="451"/>
      <c r="AW76" s="425">
        <v>36</v>
      </c>
      <c r="AX76" s="426"/>
      <c r="AY76" s="206">
        <v>2</v>
      </c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7"/>
    </row>
    <row r="77" spans="1:62" s="24" customFormat="1" ht="13.5" hidden="1" thickBot="1">
      <c r="A77" s="249"/>
      <c r="B77" s="110"/>
      <c r="C77" s="531" t="s">
        <v>431</v>
      </c>
      <c r="D77" s="504"/>
      <c r="E77" s="504"/>
      <c r="F77" s="586" t="s">
        <v>449</v>
      </c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  <c r="AA77" s="587"/>
      <c r="AB77" s="587"/>
      <c r="AC77" s="588"/>
      <c r="AD77" s="589"/>
      <c r="AE77" s="590"/>
      <c r="AF77" s="532"/>
      <c r="AG77" s="533"/>
      <c r="AH77" s="536"/>
      <c r="AI77" s="533"/>
      <c r="AJ77" s="86"/>
      <c r="AK77" s="534">
        <f t="shared" si="4"/>
        <v>0</v>
      </c>
      <c r="AL77" s="542"/>
      <c r="AM77" s="451">
        <f t="shared" si="5"/>
        <v>0</v>
      </c>
      <c r="AN77" s="451"/>
      <c r="AO77" s="451"/>
      <c r="AP77" s="451"/>
      <c r="AQ77" s="451"/>
      <c r="AR77" s="451"/>
      <c r="AS77" s="451"/>
      <c r="AT77" s="451"/>
      <c r="AU77" s="451"/>
      <c r="AV77" s="451"/>
      <c r="AW77" s="425"/>
      <c r="AX77" s="426"/>
      <c r="AY77" s="206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7"/>
    </row>
    <row r="78" spans="1:62" s="24" customFormat="1" ht="13.5" hidden="1" thickBot="1">
      <c r="A78" s="249"/>
      <c r="B78" s="110"/>
      <c r="C78" s="531" t="s">
        <v>431</v>
      </c>
      <c r="D78" s="504"/>
      <c r="E78" s="504"/>
      <c r="F78" s="586" t="s">
        <v>450</v>
      </c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7"/>
      <c r="R78" s="587"/>
      <c r="S78" s="587"/>
      <c r="T78" s="587"/>
      <c r="U78" s="587"/>
      <c r="V78" s="587"/>
      <c r="W78" s="587"/>
      <c r="X78" s="587"/>
      <c r="Y78" s="587"/>
      <c r="Z78" s="587"/>
      <c r="AA78" s="587"/>
      <c r="AB78" s="587"/>
      <c r="AC78" s="588"/>
      <c r="AD78" s="589"/>
      <c r="AE78" s="590"/>
      <c r="AF78" s="532"/>
      <c r="AG78" s="533"/>
      <c r="AH78" s="536"/>
      <c r="AI78" s="533"/>
      <c r="AJ78" s="86"/>
      <c r="AK78" s="534">
        <f t="shared" si="4"/>
        <v>0</v>
      </c>
      <c r="AL78" s="542"/>
      <c r="AM78" s="451">
        <f t="shared" si="5"/>
        <v>0</v>
      </c>
      <c r="AN78" s="451"/>
      <c r="AO78" s="451"/>
      <c r="AP78" s="451"/>
      <c r="AQ78" s="451"/>
      <c r="AR78" s="451"/>
      <c r="AS78" s="451"/>
      <c r="AT78" s="451"/>
      <c r="AU78" s="451"/>
      <c r="AV78" s="451"/>
      <c r="AW78" s="425"/>
      <c r="AX78" s="426"/>
      <c r="AY78" s="206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7"/>
    </row>
    <row r="79" spans="1:62" s="27" customFormat="1" ht="12" customHeight="1">
      <c r="B79" s="102"/>
      <c r="C79" s="506" t="s">
        <v>451</v>
      </c>
      <c r="D79" s="504"/>
      <c r="E79" s="504"/>
      <c r="F79" s="591" t="s">
        <v>452</v>
      </c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587"/>
      <c r="X79" s="587"/>
      <c r="Y79" s="587"/>
      <c r="Z79" s="587"/>
      <c r="AA79" s="587"/>
      <c r="AB79" s="587"/>
      <c r="AC79" s="588"/>
      <c r="AD79" s="553">
        <f>AK79/36</f>
        <v>46</v>
      </c>
      <c r="AE79" s="554"/>
      <c r="AF79" s="420"/>
      <c r="AG79" s="486"/>
      <c r="AH79" s="485"/>
      <c r="AI79" s="486"/>
      <c r="AJ79" s="103"/>
      <c r="AK79" s="502">
        <f t="shared" si="4"/>
        <v>1656</v>
      </c>
      <c r="AL79" s="486"/>
      <c r="AM79" s="430">
        <f t="shared" si="5"/>
        <v>882</v>
      </c>
      <c r="AN79" s="430"/>
      <c r="AO79" s="485">
        <f>SUM(AO80:AP92)</f>
        <v>450</v>
      </c>
      <c r="AP79" s="486"/>
      <c r="AQ79" s="485">
        <f>SUM(AQ80:AR92)</f>
        <v>0</v>
      </c>
      <c r="AR79" s="486"/>
      <c r="AS79" s="485">
        <f>SUM(AS80:AT92)</f>
        <v>0</v>
      </c>
      <c r="AT79" s="486"/>
      <c r="AU79" s="485">
        <f>SUM(AU80:AV92)</f>
        <v>432</v>
      </c>
      <c r="AV79" s="486"/>
      <c r="AW79" s="420">
        <f>SUM(AW80:AX92)</f>
        <v>774</v>
      </c>
      <c r="AX79" s="421"/>
      <c r="AY79" s="104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6"/>
    </row>
    <row r="80" spans="1:62" s="24" customFormat="1">
      <c r="A80" s="249"/>
      <c r="B80" s="110">
        <v>18</v>
      </c>
      <c r="C80" s="531" t="s">
        <v>451</v>
      </c>
      <c r="D80" s="504"/>
      <c r="E80" s="504"/>
      <c r="F80" s="586" t="s">
        <v>453</v>
      </c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  <c r="R80" s="587"/>
      <c r="S80" s="587"/>
      <c r="T80" s="587"/>
      <c r="U80" s="587"/>
      <c r="V80" s="587"/>
      <c r="W80" s="587"/>
      <c r="X80" s="587"/>
      <c r="Y80" s="587"/>
      <c r="Z80" s="587"/>
      <c r="AA80" s="587"/>
      <c r="AB80" s="587"/>
      <c r="AC80" s="588"/>
      <c r="AD80" s="589">
        <v>7</v>
      </c>
      <c r="AE80" s="590"/>
      <c r="AF80" s="532">
        <v>4</v>
      </c>
      <c r="AG80" s="533"/>
      <c r="AH80" s="536">
        <v>3</v>
      </c>
      <c r="AI80" s="533"/>
      <c r="AJ80" s="86"/>
      <c r="AK80" s="534">
        <f t="shared" si="4"/>
        <v>252</v>
      </c>
      <c r="AL80" s="542"/>
      <c r="AM80" s="451">
        <f t="shared" si="5"/>
        <v>144</v>
      </c>
      <c r="AN80" s="451"/>
      <c r="AO80" s="451">
        <v>72</v>
      </c>
      <c r="AP80" s="451"/>
      <c r="AQ80" s="451">
        <v>0</v>
      </c>
      <c r="AR80" s="451"/>
      <c r="AS80" s="451">
        <v>0</v>
      </c>
      <c r="AT80" s="451"/>
      <c r="AU80" s="451">
        <v>72</v>
      </c>
      <c r="AV80" s="451"/>
      <c r="AW80" s="425">
        <v>108</v>
      </c>
      <c r="AX80" s="426"/>
      <c r="AY80" s="206"/>
      <c r="AZ80" s="205"/>
      <c r="BA80" s="205">
        <v>4</v>
      </c>
      <c r="BB80" s="205">
        <v>4</v>
      </c>
      <c r="BC80" s="205"/>
      <c r="BD80" s="205"/>
      <c r="BE80" s="205"/>
      <c r="BF80" s="205"/>
      <c r="BG80" s="205"/>
      <c r="BH80" s="205"/>
      <c r="BI80" s="205"/>
      <c r="BJ80" s="207"/>
    </row>
    <row r="81" spans="1:62" s="24" customFormat="1">
      <c r="A81" s="249"/>
      <c r="B81" s="110">
        <v>19</v>
      </c>
      <c r="C81" s="531" t="s">
        <v>451</v>
      </c>
      <c r="D81" s="504"/>
      <c r="E81" s="504"/>
      <c r="F81" s="586" t="s">
        <v>454</v>
      </c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  <c r="R81" s="587"/>
      <c r="S81" s="587"/>
      <c r="T81" s="587"/>
      <c r="U81" s="587"/>
      <c r="V81" s="587"/>
      <c r="W81" s="587"/>
      <c r="X81" s="587"/>
      <c r="Y81" s="587"/>
      <c r="Z81" s="587"/>
      <c r="AA81" s="587"/>
      <c r="AB81" s="587"/>
      <c r="AC81" s="588"/>
      <c r="AD81" s="589">
        <v>7</v>
      </c>
      <c r="AE81" s="590"/>
      <c r="AF81" s="532">
        <v>4</v>
      </c>
      <c r="AG81" s="533"/>
      <c r="AH81" s="536">
        <v>3</v>
      </c>
      <c r="AI81" s="533"/>
      <c r="AJ81" s="86"/>
      <c r="AK81" s="534">
        <f t="shared" si="4"/>
        <v>252</v>
      </c>
      <c r="AL81" s="542"/>
      <c r="AM81" s="451">
        <f t="shared" si="5"/>
        <v>144</v>
      </c>
      <c r="AN81" s="451"/>
      <c r="AO81" s="451">
        <v>72</v>
      </c>
      <c r="AP81" s="451"/>
      <c r="AQ81" s="451">
        <v>0</v>
      </c>
      <c r="AR81" s="451"/>
      <c r="AS81" s="451">
        <v>0</v>
      </c>
      <c r="AT81" s="451"/>
      <c r="AU81" s="451">
        <v>72</v>
      </c>
      <c r="AV81" s="451"/>
      <c r="AW81" s="425">
        <v>108</v>
      </c>
      <c r="AX81" s="426"/>
      <c r="AY81" s="206"/>
      <c r="AZ81" s="205"/>
      <c r="BA81" s="205">
        <v>4</v>
      </c>
      <c r="BB81" s="205">
        <v>4</v>
      </c>
      <c r="BC81" s="205"/>
      <c r="BD81" s="205"/>
      <c r="BE81" s="205"/>
      <c r="BF81" s="205"/>
      <c r="BG81" s="205"/>
      <c r="BH81" s="205"/>
      <c r="BI81" s="205"/>
      <c r="BJ81" s="207"/>
    </row>
    <row r="82" spans="1:62" s="24" customFormat="1">
      <c r="A82" s="249"/>
      <c r="B82" s="110">
        <v>20</v>
      </c>
      <c r="C82" s="531" t="s">
        <v>451</v>
      </c>
      <c r="D82" s="504"/>
      <c r="E82" s="504"/>
      <c r="F82" s="586" t="s">
        <v>455</v>
      </c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7"/>
      <c r="R82" s="587"/>
      <c r="S82" s="587"/>
      <c r="T82" s="587"/>
      <c r="U82" s="587"/>
      <c r="V82" s="587"/>
      <c r="W82" s="587"/>
      <c r="X82" s="587"/>
      <c r="Y82" s="587"/>
      <c r="Z82" s="587"/>
      <c r="AA82" s="587"/>
      <c r="AB82" s="587"/>
      <c r="AC82" s="588"/>
      <c r="AD82" s="589">
        <v>3</v>
      </c>
      <c r="AE82" s="590"/>
      <c r="AF82" s="532">
        <v>3</v>
      </c>
      <c r="AG82" s="533"/>
      <c r="AH82" s="536"/>
      <c r="AI82" s="533"/>
      <c r="AJ82" s="86"/>
      <c r="AK82" s="534">
        <f t="shared" si="4"/>
        <v>108</v>
      </c>
      <c r="AL82" s="542"/>
      <c r="AM82" s="451">
        <f t="shared" si="5"/>
        <v>54</v>
      </c>
      <c r="AN82" s="451"/>
      <c r="AO82" s="451">
        <v>54</v>
      </c>
      <c r="AP82" s="451"/>
      <c r="AQ82" s="451">
        <v>0</v>
      </c>
      <c r="AR82" s="451"/>
      <c r="AS82" s="451">
        <v>0</v>
      </c>
      <c r="AT82" s="451"/>
      <c r="AU82" s="451">
        <v>0</v>
      </c>
      <c r="AV82" s="451"/>
      <c r="AW82" s="425">
        <v>54</v>
      </c>
      <c r="AX82" s="426"/>
      <c r="AY82" s="206"/>
      <c r="AZ82" s="205"/>
      <c r="BA82" s="205">
        <v>3</v>
      </c>
      <c r="BB82" s="205"/>
      <c r="BC82" s="205"/>
      <c r="BD82" s="205"/>
      <c r="BE82" s="205"/>
      <c r="BF82" s="205"/>
      <c r="BG82" s="205"/>
      <c r="BH82" s="205"/>
      <c r="BI82" s="205"/>
      <c r="BJ82" s="207"/>
    </row>
    <row r="83" spans="1:62" s="24" customFormat="1" ht="24.75" customHeight="1">
      <c r="A83" s="249"/>
      <c r="B83" s="110">
        <v>21</v>
      </c>
      <c r="C83" s="531" t="s">
        <v>451</v>
      </c>
      <c r="D83" s="504"/>
      <c r="E83" s="504"/>
      <c r="F83" s="586" t="s">
        <v>518</v>
      </c>
      <c r="G83" s="587"/>
      <c r="H83" s="587"/>
      <c r="I83" s="587"/>
      <c r="J83" s="587"/>
      <c r="K83" s="587"/>
      <c r="L83" s="587"/>
      <c r="M83" s="587"/>
      <c r="N83" s="587"/>
      <c r="O83" s="587"/>
      <c r="P83" s="587"/>
      <c r="Q83" s="587"/>
      <c r="R83" s="587"/>
      <c r="S83" s="587"/>
      <c r="T83" s="587"/>
      <c r="U83" s="587"/>
      <c r="V83" s="587"/>
      <c r="W83" s="587"/>
      <c r="X83" s="587"/>
      <c r="Y83" s="587"/>
      <c r="Z83" s="587"/>
      <c r="AA83" s="587"/>
      <c r="AB83" s="587"/>
      <c r="AC83" s="588"/>
      <c r="AD83" s="589">
        <v>12</v>
      </c>
      <c r="AE83" s="590"/>
      <c r="AF83" s="532"/>
      <c r="AG83" s="533"/>
      <c r="AH83" s="676" t="s">
        <v>782</v>
      </c>
      <c r="AI83" s="533"/>
      <c r="AJ83" s="86"/>
      <c r="AK83" s="534">
        <f t="shared" si="4"/>
        <v>432</v>
      </c>
      <c r="AL83" s="542"/>
      <c r="AM83" s="451">
        <f t="shared" si="5"/>
        <v>252</v>
      </c>
      <c r="AN83" s="451"/>
      <c r="AO83" s="451">
        <v>0</v>
      </c>
      <c r="AP83" s="451"/>
      <c r="AQ83" s="451">
        <v>0</v>
      </c>
      <c r="AR83" s="451"/>
      <c r="AS83" s="451">
        <v>0</v>
      </c>
      <c r="AT83" s="451"/>
      <c r="AU83" s="451">
        <v>252</v>
      </c>
      <c r="AV83" s="451"/>
      <c r="AW83" s="425">
        <v>180</v>
      </c>
      <c r="AX83" s="426"/>
      <c r="AY83" s="206">
        <v>4</v>
      </c>
      <c r="AZ83" s="205">
        <v>4</v>
      </c>
      <c r="BA83" s="205"/>
      <c r="BB83" s="205"/>
      <c r="BC83" s="205">
        <v>2</v>
      </c>
      <c r="BD83" s="205">
        <v>2</v>
      </c>
      <c r="BE83" s="205">
        <v>2</v>
      </c>
      <c r="BF83" s="205"/>
      <c r="BG83" s="205"/>
      <c r="BH83" s="205"/>
      <c r="BI83" s="205"/>
      <c r="BJ83" s="207"/>
    </row>
    <row r="84" spans="1:62" s="24" customFormat="1">
      <c r="A84" s="249"/>
      <c r="B84" s="110">
        <v>22</v>
      </c>
      <c r="C84" s="531" t="s">
        <v>451</v>
      </c>
      <c r="D84" s="504"/>
      <c r="E84" s="504"/>
      <c r="F84" s="586" t="s">
        <v>458</v>
      </c>
      <c r="G84" s="587"/>
      <c r="H84" s="587"/>
      <c r="I84" s="587"/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7"/>
      <c r="U84" s="587"/>
      <c r="V84" s="587"/>
      <c r="W84" s="587"/>
      <c r="X84" s="587"/>
      <c r="Y84" s="587"/>
      <c r="Z84" s="587"/>
      <c r="AA84" s="587"/>
      <c r="AB84" s="587"/>
      <c r="AC84" s="588"/>
      <c r="AD84" s="589">
        <v>4</v>
      </c>
      <c r="AE84" s="590"/>
      <c r="AF84" s="532">
        <v>5</v>
      </c>
      <c r="AG84" s="533"/>
      <c r="AH84" s="536"/>
      <c r="AI84" s="533"/>
      <c r="AJ84" s="86"/>
      <c r="AK84" s="534">
        <f>SUM(AM84,AW84)</f>
        <v>144</v>
      </c>
      <c r="AL84" s="542"/>
      <c r="AM84" s="451">
        <f>SUM(AO84:AV84)</f>
        <v>72</v>
      </c>
      <c r="AN84" s="451"/>
      <c r="AO84" s="451">
        <v>36</v>
      </c>
      <c r="AP84" s="451"/>
      <c r="AQ84" s="451">
        <v>0</v>
      </c>
      <c r="AR84" s="451"/>
      <c r="AS84" s="451">
        <v>0</v>
      </c>
      <c r="AT84" s="451"/>
      <c r="AU84" s="451">
        <v>36</v>
      </c>
      <c r="AV84" s="451"/>
      <c r="AW84" s="425">
        <v>72</v>
      </c>
      <c r="AX84" s="426"/>
      <c r="AY84" s="206"/>
      <c r="AZ84" s="205"/>
      <c r="BA84" s="205"/>
      <c r="BB84" s="205"/>
      <c r="BC84" s="205">
        <v>4</v>
      </c>
      <c r="BD84" s="205"/>
      <c r="BE84" s="205"/>
      <c r="BF84" s="205"/>
      <c r="BG84" s="205"/>
      <c r="BH84" s="205"/>
      <c r="BI84" s="205"/>
      <c r="BJ84" s="207"/>
    </row>
    <row r="85" spans="1:62" s="24" customFormat="1">
      <c r="A85" s="249"/>
      <c r="B85" s="110">
        <v>23</v>
      </c>
      <c r="C85" s="531" t="s">
        <v>451</v>
      </c>
      <c r="D85" s="504"/>
      <c r="E85" s="504"/>
      <c r="F85" s="586" t="s">
        <v>459</v>
      </c>
      <c r="G85" s="587"/>
      <c r="H85" s="587"/>
      <c r="I85" s="587"/>
      <c r="J85" s="587"/>
      <c r="K85" s="587"/>
      <c r="L85" s="587"/>
      <c r="M85" s="587"/>
      <c r="N85" s="587"/>
      <c r="O85" s="587"/>
      <c r="P85" s="587"/>
      <c r="Q85" s="587"/>
      <c r="R85" s="587"/>
      <c r="S85" s="587"/>
      <c r="T85" s="587"/>
      <c r="U85" s="587"/>
      <c r="V85" s="587"/>
      <c r="W85" s="587"/>
      <c r="X85" s="587"/>
      <c r="Y85" s="587"/>
      <c r="Z85" s="587"/>
      <c r="AA85" s="587"/>
      <c r="AB85" s="587"/>
      <c r="AC85" s="588"/>
      <c r="AD85" s="589">
        <v>2</v>
      </c>
      <c r="AE85" s="590"/>
      <c r="AF85" s="532"/>
      <c r="AG85" s="533"/>
      <c r="AH85" s="536">
        <v>5</v>
      </c>
      <c r="AI85" s="533"/>
      <c r="AJ85" s="86"/>
      <c r="AK85" s="534">
        <f>SUM(AM85,AW85)</f>
        <v>72</v>
      </c>
      <c r="AL85" s="542"/>
      <c r="AM85" s="451">
        <f>SUM(AO85:AV85)</f>
        <v>36</v>
      </c>
      <c r="AN85" s="451"/>
      <c r="AO85" s="451">
        <v>36</v>
      </c>
      <c r="AP85" s="451"/>
      <c r="AQ85" s="451">
        <v>0</v>
      </c>
      <c r="AR85" s="451"/>
      <c r="AS85" s="451">
        <v>0</v>
      </c>
      <c r="AT85" s="451"/>
      <c r="AU85" s="451">
        <v>0</v>
      </c>
      <c r="AV85" s="451"/>
      <c r="AW85" s="425">
        <v>36</v>
      </c>
      <c r="AX85" s="426"/>
      <c r="AY85" s="206"/>
      <c r="AZ85" s="205"/>
      <c r="BA85" s="205"/>
      <c r="BB85" s="205"/>
      <c r="BC85" s="205">
        <v>2</v>
      </c>
      <c r="BD85" s="205"/>
      <c r="BE85" s="205"/>
      <c r="BF85" s="205"/>
      <c r="BG85" s="205"/>
      <c r="BH85" s="205"/>
      <c r="BI85" s="205"/>
      <c r="BJ85" s="207"/>
    </row>
    <row r="86" spans="1:62" s="27" customFormat="1" ht="12" customHeight="1">
      <c r="B86" s="102"/>
      <c r="C86" s="506" t="s">
        <v>451</v>
      </c>
      <c r="D86" s="504"/>
      <c r="E86" s="504"/>
      <c r="F86" s="591" t="s">
        <v>456</v>
      </c>
      <c r="G86" s="587"/>
      <c r="H86" s="587"/>
      <c r="I86" s="587"/>
      <c r="J86" s="587"/>
      <c r="K86" s="587"/>
      <c r="L86" s="587"/>
      <c r="M86" s="587"/>
      <c r="N86" s="587"/>
      <c r="O86" s="587"/>
      <c r="P86" s="587"/>
      <c r="Q86" s="587"/>
      <c r="R86" s="587"/>
      <c r="S86" s="587"/>
      <c r="T86" s="587"/>
      <c r="U86" s="587"/>
      <c r="V86" s="587"/>
      <c r="W86" s="587"/>
      <c r="X86" s="587"/>
      <c r="Y86" s="587"/>
      <c r="Z86" s="587"/>
      <c r="AA86" s="587"/>
      <c r="AB86" s="587"/>
      <c r="AC86" s="588"/>
      <c r="AD86" s="553"/>
      <c r="AE86" s="554"/>
      <c r="AF86" s="420"/>
      <c r="AG86" s="486"/>
      <c r="AH86" s="485"/>
      <c r="AI86" s="486"/>
      <c r="AJ86" s="103"/>
      <c r="AK86" s="502">
        <f t="shared" ref="AK86:AK125" si="10">SUM(AM86,AW86)</f>
        <v>0</v>
      </c>
      <c r="AL86" s="486"/>
      <c r="AM86" s="430">
        <f t="shared" ref="AM86:AM125" si="11">SUM(AO86:AV86)</f>
        <v>0</v>
      </c>
      <c r="AN86" s="430"/>
      <c r="AO86" s="430"/>
      <c r="AP86" s="430"/>
      <c r="AQ86" s="430"/>
      <c r="AR86" s="430"/>
      <c r="AS86" s="430"/>
      <c r="AT86" s="430"/>
      <c r="AU86" s="430"/>
      <c r="AV86" s="430"/>
      <c r="AW86" s="420"/>
      <c r="AX86" s="421"/>
      <c r="AY86" s="104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</row>
    <row r="87" spans="1:62" s="24" customFormat="1">
      <c r="A87" s="249"/>
      <c r="B87" s="110">
        <v>24</v>
      </c>
      <c r="C87" s="531" t="s">
        <v>451</v>
      </c>
      <c r="D87" s="504"/>
      <c r="E87" s="504"/>
      <c r="F87" s="586" t="s">
        <v>457</v>
      </c>
      <c r="G87" s="587"/>
      <c r="H87" s="587"/>
      <c r="I87" s="587"/>
      <c r="J87" s="587"/>
      <c r="K87" s="587"/>
      <c r="L87" s="587"/>
      <c r="M87" s="587"/>
      <c r="N87" s="587"/>
      <c r="O87" s="587"/>
      <c r="P87" s="587"/>
      <c r="Q87" s="587"/>
      <c r="R87" s="587"/>
      <c r="S87" s="587"/>
      <c r="T87" s="587"/>
      <c r="U87" s="587"/>
      <c r="V87" s="587"/>
      <c r="W87" s="587"/>
      <c r="X87" s="587"/>
      <c r="Y87" s="587"/>
      <c r="Z87" s="587"/>
      <c r="AA87" s="587"/>
      <c r="AB87" s="587"/>
      <c r="AC87" s="588"/>
      <c r="AD87" s="589">
        <v>3</v>
      </c>
      <c r="AE87" s="590"/>
      <c r="AF87" s="532">
        <v>3</v>
      </c>
      <c r="AG87" s="533"/>
      <c r="AH87" s="536"/>
      <c r="AI87" s="533"/>
      <c r="AJ87" s="86"/>
      <c r="AK87" s="534">
        <f t="shared" si="10"/>
        <v>108</v>
      </c>
      <c r="AL87" s="542"/>
      <c r="AM87" s="451">
        <f t="shared" si="11"/>
        <v>36</v>
      </c>
      <c r="AN87" s="451"/>
      <c r="AO87" s="451">
        <v>36</v>
      </c>
      <c r="AP87" s="451"/>
      <c r="AQ87" s="451">
        <v>0</v>
      </c>
      <c r="AR87" s="451"/>
      <c r="AS87" s="451">
        <v>0</v>
      </c>
      <c r="AT87" s="451"/>
      <c r="AU87" s="451">
        <v>0</v>
      </c>
      <c r="AV87" s="451"/>
      <c r="AW87" s="425">
        <v>72</v>
      </c>
      <c r="AX87" s="426"/>
      <c r="AY87" s="206"/>
      <c r="AZ87" s="205"/>
      <c r="BA87" s="205">
        <v>2</v>
      </c>
      <c r="BB87" s="205"/>
      <c r="BC87" s="205"/>
      <c r="BD87" s="205"/>
      <c r="BE87" s="205"/>
      <c r="BF87" s="205"/>
      <c r="BG87" s="205"/>
      <c r="BH87" s="205"/>
      <c r="BI87" s="205"/>
      <c r="BJ87" s="207"/>
    </row>
    <row r="88" spans="1:62" s="24" customFormat="1">
      <c r="A88" s="249"/>
      <c r="B88" s="110">
        <v>25</v>
      </c>
      <c r="C88" s="531" t="s">
        <v>451</v>
      </c>
      <c r="D88" s="504"/>
      <c r="E88" s="504"/>
      <c r="F88" s="586" t="s">
        <v>491</v>
      </c>
      <c r="G88" s="587"/>
      <c r="H88" s="587"/>
      <c r="I88" s="587"/>
      <c r="J88" s="587"/>
      <c r="K88" s="587"/>
      <c r="L88" s="587"/>
      <c r="M88" s="587"/>
      <c r="N88" s="587"/>
      <c r="O88" s="587"/>
      <c r="P88" s="587"/>
      <c r="Q88" s="587"/>
      <c r="R88" s="587"/>
      <c r="S88" s="587"/>
      <c r="T88" s="587"/>
      <c r="U88" s="587"/>
      <c r="V88" s="587"/>
      <c r="W88" s="587"/>
      <c r="X88" s="587"/>
      <c r="Y88" s="587"/>
      <c r="Z88" s="587"/>
      <c r="AA88" s="587"/>
      <c r="AB88" s="587"/>
      <c r="AC88" s="588"/>
      <c r="AD88" s="589">
        <v>4</v>
      </c>
      <c r="AE88" s="590"/>
      <c r="AF88" s="532">
        <v>6</v>
      </c>
      <c r="AG88" s="533"/>
      <c r="AH88" s="536"/>
      <c r="AI88" s="533"/>
      <c r="AJ88" s="86"/>
      <c r="AK88" s="534">
        <f>SUM(AM88,AW88)</f>
        <v>144</v>
      </c>
      <c r="AL88" s="542"/>
      <c r="AM88" s="451">
        <f>SUM(AO88:AV88)</f>
        <v>72</v>
      </c>
      <c r="AN88" s="451"/>
      <c r="AO88" s="451">
        <v>72</v>
      </c>
      <c r="AP88" s="451"/>
      <c r="AQ88" s="451">
        <v>0</v>
      </c>
      <c r="AR88" s="451"/>
      <c r="AS88" s="451">
        <v>0</v>
      </c>
      <c r="AT88" s="451"/>
      <c r="AU88" s="451"/>
      <c r="AV88" s="451"/>
      <c r="AW88" s="425">
        <v>72</v>
      </c>
      <c r="AX88" s="426"/>
      <c r="AY88" s="206"/>
      <c r="AZ88" s="205"/>
      <c r="BA88" s="205"/>
      <c r="BB88" s="205"/>
      <c r="BC88" s="205"/>
      <c r="BD88" s="205">
        <v>4</v>
      </c>
      <c r="BE88" s="205"/>
      <c r="BF88" s="205"/>
      <c r="BG88" s="205"/>
      <c r="BH88" s="205"/>
      <c r="BI88" s="205"/>
      <c r="BJ88" s="207"/>
    </row>
    <row r="89" spans="1:62" s="27" customFormat="1" ht="12" customHeight="1">
      <c r="B89" s="102"/>
      <c r="C89" s="506" t="s">
        <v>451</v>
      </c>
      <c r="D89" s="504"/>
      <c r="E89" s="504"/>
      <c r="F89" s="591" t="s">
        <v>492</v>
      </c>
      <c r="G89" s="587"/>
      <c r="H89" s="587"/>
      <c r="I89" s="587"/>
      <c r="J89" s="587"/>
      <c r="K89" s="587"/>
      <c r="L89" s="587"/>
      <c r="M89" s="587"/>
      <c r="N89" s="587"/>
      <c r="O89" s="587"/>
      <c r="P89" s="587"/>
      <c r="Q89" s="587"/>
      <c r="R89" s="587"/>
      <c r="S89" s="587"/>
      <c r="T89" s="587"/>
      <c r="U89" s="587"/>
      <c r="V89" s="587"/>
      <c r="W89" s="587"/>
      <c r="X89" s="587"/>
      <c r="Y89" s="587"/>
      <c r="Z89" s="587"/>
      <c r="AA89" s="587"/>
      <c r="AB89" s="587"/>
      <c r="AC89" s="588"/>
      <c r="AD89" s="553"/>
      <c r="AE89" s="554"/>
      <c r="AF89" s="420"/>
      <c r="AG89" s="486"/>
      <c r="AH89" s="485"/>
      <c r="AI89" s="486"/>
      <c r="AJ89" s="103"/>
      <c r="AK89" s="502">
        <f>SUM(AM89,AW89)</f>
        <v>0</v>
      </c>
      <c r="AL89" s="486"/>
      <c r="AM89" s="430">
        <f>SUM(AO89:AV89)</f>
        <v>0</v>
      </c>
      <c r="AN89" s="430"/>
      <c r="AO89" s="430"/>
      <c r="AP89" s="430"/>
      <c r="AQ89" s="430"/>
      <c r="AR89" s="430"/>
      <c r="AS89" s="430"/>
      <c r="AT89" s="430"/>
      <c r="AU89" s="430"/>
      <c r="AV89" s="430"/>
      <c r="AW89" s="420"/>
      <c r="AX89" s="421"/>
      <c r="AY89" s="104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6"/>
    </row>
    <row r="90" spans="1:62" s="24" customFormat="1">
      <c r="A90" s="249"/>
      <c r="B90" s="110">
        <v>26</v>
      </c>
      <c r="C90" s="531" t="s">
        <v>451</v>
      </c>
      <c r="D90" s="504"/>
      <c r="E90" s="504"/>
      <c r="F90" s="586" t="s">
        <v>493</v>
      </c>
      <c r="G90" s="587"/>
      <c r="H90" s="587"/>
      <c r="I90" s="587"/>
      <c r="J90" s="587"/>
      <c r="K90" s="587"/>
      <c r="L90" s="587"/>
      <c r="M90" s="587"/>
      <c r="N90" s="587"/>
      <c r="O90" s="587"/>
      <c r="P90" s="587"/>
      <c r="Q90" s="587"/>
      <c r="R90" s="587"/>
      <c r="S90" s="587"/>
      <c r="T90" s="587"/>
      <c r="U90" s="587"/>
      <c r="V90" s="587"/>
      <c r="W90" s="587"/>
      <c r="X90" s="587"/>
      <c r="Y90" s="587"/>
      <c r="Z90" s="587"/>
      <c r="AA90" s="587"/>
      <c r="AB90" s="587"/>
      <c r="AC90" s="588"/>
      <c r="AD90" s="589">
        <f>AK90/36</f>
        <v>2</v>
      </c>
      <c r="AE90" s="590"/>
      <c r="AF90" s="532"/>
      <c r="AG90" s="533"/>
      <c r="AH90" s="536">
        <v>5</v>
      </c>
      <c r="AI90" s="533"/>
      <c r="AJ90" s="86"/>
      <c r="AK90" s="534">
        <f>SUM(AM90,AW90)</f>
        <v>72</v>
      </c>
      <c r="AL90" s="542"/>
      <c r="AM90" s="451">
        <f>SUM(AO90:AV90)</f>
        <v>36</v>
      </c>
      <c r="AN90" s="451"/>
      <c r="AO90" s="451">
        <v>36</v>
      </c>
      <c r="AP90" s="451"/>
      <c r="AQ90" s="451">
        <v>0</v>
      </c>
      <c r="AR90" s="451"/>
      <c r="AS90" s="451">
        <v>0</v>
      </c>
      <c r="AT90" s="451"/>
      <c r="AU90" s="451">
        <v>0</v>
      </c>
      <c r="AV90" s="451"/>
      <c r="AW90" s="425">
        <v>36</v>
      </c>
      <c r="AX90" s="426"/>
      <c r="AY90" s="206"/>
      <c r="AZ90" s="205"/>
      <c r="BA90" s="205"/>
      <c r="BB90" s="205"/>
      <c r="BD90" s="205"/>
      <c r="BE90" s="205">
        <v>2</v>
      </c>
      <c r="BF90" s="205"/>
      <c r="BG90" s="205"/>
      <c r="BH90" s="205"/>
      <c r="BI90" s="205"/>
      <c r="BJ90" s="207"/>
    </row>
    <row r="91" spans="1:62" s="27" customFormat="1" ht="12" customHeight="1">
      <c r="B91" s="102"/>
      <c r="C91" s="506" t="s">
        <v>451</v>
      </c>
      <c r="D91" s="504"/>
      <c r="E91" s="504"/>
      <c r="F91" s="591" t="s">
        <v>494</v>
      </c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8"/>
      <c r="AD91" s="553"/>
      <c r="AE91" s="554"/>
      <c r="AF91" s="420"/>
      <c r="AG91" s="486"/>
      <c r="AH91" s="485"/>
      <c r="AI91" s="486"/>
      <c r="AJ91" s="103"/>
      <c r="AK91" s="502">
        <f>SUM(AM91,AW91)</f>
        <v>0</v>
      </c>
      <c r="AL91" s="486"/>
      <c r="AM91" s="430">
        <f>SUM(AO91:AV91)</f>
        <v>0</v>
      </c>
      <c r="AN91" s="430"/>
      <c r="AO91" s="430"/>
      <c r="AP91" s="430"/>
      <c r="AQ91" s="430"/>
      <c r="AR91" s="430"/>
      <c r="AS91" s="430"/>
      <c r="AT91" s="430"/>
      <c r="AU91" s="430"/>
      <c r="AV91" s="430"/>
      <c r="AW91" s="420"/>
      <c r="AX91" s="421"/>
      <c r="AY91" s="104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6"/>
    </row>
    <row r="92" spans="1:62" s="24" customFormat="1">
      <c r="A92" s="249"/>
      <c r="B92" s="110">
        <v>27</v>
      </c>
      <c r="C92" s="531" t="s">
        <v>451</v>
      </c>
      <c r="D92" s="504"/>
      <c r="E92" s="504"/>
      <c r="F92" s="586" t="s">
        <v>495</v>
      </c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87"/>
      <c r="S92" s="587"/>
      <c r="T92" s="587"/>
      <c r="U92" s="587"/>
      <c r="V92" s="587"/>
      <c r="W92" s="587"/>
      <c r="X92" s="587"/>
      <c r="Y92" s="587"/>
      <c r="Z92" s="587"/>
      <c r="AA92" s="587"/>
      <c r="AB92" s="587"/>
      <c r="AC92" s="588"/>
      <c r="AD92" s="589">
        <v>2</v>
      </c>
      <c r="AE92" s="590"/>
      <c r="AF92" s="532"/>
      <c r="AG92" s="533"/>
      <c r="AH92" s="536">
        <v>7</v>
      </c>
      <c r="AI92" s="533"/>
      <c r="AJ92" s="86"/>
      <c r="AK92" s="534">
        <f>SUM(AM92,AW92)</f>
        <v>72</v>
      </c>
      <c r="AL92" s="542"/>
      <c r="AM92" s="451">
        <f>SUM(AO92:AV92)</f>
        <v>36</v>
      </c>
      <c r="AN92" s="451"/>
      <c r="AO92" s="451">
        <v>36</v>
      </c>
      <c r="AP92" s="451"/>
      <c r="AQ92" s="451">
        <v>0</v>
      </c>
      <c r="AR92" s="451"/>
      <c r="AS92" s="451">
        <v>0</v>
      </c>
      <c r="AT92" s="451"/>
      <c r="AU92" s="451">
        <v>0</v>
      </c>
      <c r="AV92" s="451"/>
      <c r="AW92" s="425">
        <v>36</v>
      </c>
      <c r="AX92" s="426"/>
      <c r="AY92" s="206"/>
      <c r="AZ92" s="205"/>
      <c r="BA92" s="205"/>
      <c r="BB92" s="205"/>
      <c r="BC92" s="205"/>
      <c r="BD92" s="205"/>
      <c r="BE92" s="205">
        <v>2</v>
      </c>
      <c r="BF92" s="205"/>
      <c r="BG92" s="205"/>
      <c r="BH92" s="205"/>
      <c r="BI92" s="205"/>
      <c r="BJ92" s="207"/>
    </row>
    <row r="93" spans="1:62" s="27" customFormat="1" ht="12" customHeight="1">
      <c r="B93" s="102"/>
      <c r="C93" s="506" t="s">
        <v>460</v>
      </c>
      <c r="D93" s="504"/>
      <c r="E93" s="504"/>
      <c r="F93" s="591" t="s">
        <v>461</v>
      </c>
      <c r="G93" s="587"/>
      <c r="H93" s="587"/>
      <c r="I93" s="587"/>
      <c r="J93" s="587"/>
      <c r="K93" s="587"/>
      <c r="L93" s="587"/>
      <c r="M93" s="587"/>
      <c r="N93" s="587"/>
      <c r="O93" s="587"/>
      <c r="P93" s="587"/>
      <c r="Q93" s="587"/>
      <c r="R93" s="587"/>
      <c r="S93" s="587"/>
      <c r="T93" s="587"/>
      <c r="U93" s="587"/>
      <c r="V93" s="587"/>
      <c r="W93" s="587"/>
      <c r="X93" s="587"/>
      <c r="Y93" s="587"/>
      <c r="Z93" s="587"/>
      <c r="AA93" s="587"/>
      <c r="AB93" s="587"/>
      <c r="AC93" s="588"/>
      <c r="AD93" s="553">
        <v>2</v>
      </c>
      <c r="AE93" s="554"/>
      <c r="AF93" s="420"/>
      <c r="AG93" s="486"/>
      <c r="AH93" s="485"/>
      <c r="AI93" s="486"/>
      <c r="AJ93" s="103"/>
      <c r="AK93" s="502">
        <f t="shared" si="10"/>
        <v>72</v>
      </c>
      <c r="AL93" s="486"/>
      <c r="AM93" s="430">
        <f t="shared" si="11"/>
        <v>72</v>
      </c>
      <c r="AN93" s="430"/>
      <c r="AO93" s="430">
        <v>0</v>
      </c>
      <c r="AP93" s="430"/>
      <c r="AQ93" s="430">
        <v>0</v>
      </c>
      <c r="AR93" s="430"/>
      <c r="AS93" s="430">
        <v>72</v>
      </c>
      <c r="AT93" s="430"/>
      <c r="AU93" s="430">
        <v>0</v>
      </c>
      <c r="AV93" s="430"/>
      <c r="AW93" s="420">
        <v>0</v>
      </c>
      <c r="AX93" s="421"/>
      <c r="AY93" s="104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6"/>
    </row>
    <row r="94" spans="1:62" s="24" customFormat="1">
      <c r="A94" s="249"/>
      <c r="B94" s="110">
        <v>28</v>
      </c>
      <c r="C94" s="531" t="s">
        <v>462</v>
      </c>
      <c r="D94" s="504"/>
      <c r="E94" s="504"/>
      <c r="F94" s="586" t="s">
        <v>463</v>
      </c>
      <c r="G94" s="587"/>
      <c r="H94" s="587"/>
      <c r="I94" s="587"/>
      <c r="J94" s="587"/>
      <c r="K94" s="587"/>
      <c r="L94" s="587"/>
      <c r="M94" s="587"/>
      <c r="N94" s="587"/>
      <c r="O94" s="587"/>
      <c r="P94" s="587"/>
      <c r="Q94" s="587"/>
      <c r="R94" s="587"/>
      <c r="S94" s="587"/>
      <c r="T94" s="587"/>
      <c r="U94" s="587"/>
      <c r="V94" s="587"/>
      <c r="W94" s="587"/>
      <c r="X94" s="587"/>
      <c r="Y94" s="587"/>
      <c r="Z94" s="587"/>
      <c r="AA94" s="587"/>
      <c r="AB94" s="587"/>
      <c r="AC94" s="588"/>
      <c r="AD94" s="589">
        <v>2</v>
      </c>
      <c r="AE94" s="590"/>
      <c r="AF94" s="532"/>
      <c r="AG94" s="533"/>
      <c r="AH94" s="536">
        <v>1</v>
      </c>
      <c r="AI94" s="533"/>
      <c r="AJ94" s="86"/>
      <c r="AK94" s="534">
        <f t="shared" si="10"/>
        <v>72</v>
      </c>
      <c r="AL94" s="542"/>
      <c r="AM94" s="451">
        <f t="shared" si="11"/>
        <v>72</v>
      </c>
      <c r="AN94" s="451"/>
      <c r="AO94" s="451">
        <v>0</v>
      </c>
      <c r="AP94" s="451"/>
      <c r="AQ94" s="451">
        <v>0</v>
      </c>
      <c r="AR94" s="451"/>
      <c r="AS94" s="451">
        <v>72</v>
      </c>
      <c r="AT94" s="451"/>
      <c r="AU94" s="451">
        <v>0</v>
      </c>
      <c r="AV94" s="451"/>
      <c r="AW94" s="425">
        <v>0</v>
      </c>
      <c r="AX94" s="426"/>
      <c r="AY94" s="206">
        <v>4</v>
      </c>
      <c r="AZ94" s="205"/>
      <c r="BA94" s="205"/>
      <c r="BB94" s="205"/>
      <c r="BC94" s="205"/>
      <c r="BD94" s="205"/>
      <c r="BE94" s="205"/>
      <c r="BF94" s="205"/>
      <c r="BG94" s="205"/>
      <c r="BH94" s="205"/>
      <c r="BI94" s="205"/>
      <c r="BJ94" s="207"/>
    </row>
    <row r="95" spans="1:62" s="27" customFormat="1" ht="12" customHeight="1">
      <c r="B95" s="102"/>
      <c r="C95" s="506" t="s">
        <v>464</v>
      </c>
      <c r="D95" s="504"/>
      <c r="E95" s="504"/>
      <c r="F95" s="591" t="s">
        <v>465</v>
      </c>
      <c r="G95" s="587"/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587"/>
      <c r="Z95" s="587"/>
      <c r="AA95" s="587"/>
      <c r="AB95" s="587"/>
      <c r="AC95" s="588"/>
      <c r="AD95" s="553">
        <f>AK95/36</f>
        <v>78</v>
      </c>
      <c r="AE95" s="554"/>
      <c r="AF95" s="420"/>
      <c r="AG95" s="486"/>
      <c r="AH95" s="485"/>
      <c r="AI95" s="486"/>
      <c r="AJ95" s="103"/>
      <c r="AK95" s="502">
        <f t="shared" si="10"/>
        <v>2808</v>
      </c>
      <c r="AL95" s="486"/>
      <c r="AM95" s="430">
        <f t="shared" si="11"/>
        <v>1361</v>
      </c>
      <c r="AN95" s="430"/>
      <c r="AO95" s="485">
        <f>AO96+AO100</f>
        <v>936</v>
      </c>
      <c r="AP95" s="486"/>
      <c r="AQ95" s="485">
        <f>AQ96+AQ100</f>
        <v>0</v>
      </c>
      <c r="AR95" s="486"/>
      <c r="AS95" s="485">
        <f>AS96+AS100</f>
        <v>0</v>
      </c>
      <c r="AT95" s="486"/>
      <c r="AU95" s="485">
        <f>AU96+AU100</f>
        <v>425</v>
      </c>
      <c r="AV95" s="486"/>
      <c r="AW95" s="420">
        <f>AW96+AW100</f>
        <v>1447</v>
      </c>
      <c r="AX95" s="421"/>
      <c r="AY95" s="104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6"/>
    </row>
    <row r="96" spans="1:62" s="27" customFormat="1" ht="12" customHeight="1">
      <c r="B96" s="102"/>
      <c r="C96" s="506" t="s">
        <v>466</v>
      </c>
      <c r="D96" s="504"/>
      <c r="E96" s="504"/>
      <c r="F96" s="503" t="s">
        <v>467</v>
      </c>
      <c r="G96" s="504"/>
      <c r="H96" s="504"/>
      <c r="I96" s="504"/>
      <c r="J96" s="504"/>
      <c r="K96" s="504"/>
      <c r="L96" s="504"/>
      <c r="M96" s="504"/>
      <c r="N96" s="504"/>
      <c r="O96" s="504"/>
      <c r="P96" s="504"/>
      <c r="Q96" s="504"/>
      <c r="R96" s="504"/>
      <c r="S96" s="504"/>
      <c r="T96" s="504"/>
      <c r="U96" s="504"/>
      <c r="V96" s="504"/>
      <c r="W96" s="504"/>
      <c r="X96" s="504"/>
      <c r="Y96" s="504"/>
      <c r="Z96" s="504"/>
      <c r="AA96" s="504"/>
      <c r="AB96" s="504"/>
      <c r="AC96" s="505"/>
      <c r="AD96" s="569">
        <f>AK96/36</f>
        <v>6</v>
      </c>
      <c r="AE96" s="570"/>
      <c r="AF96" s="420"/>
      <c r="AG96" s="486"/>
      <c r="AH96" s="485"/>
      <c r="AI96" s="486"/>
      <c r="AJ96" s="103"/>
      <c r="AK96" s="502">
        <f t="shared" si="10"/>
        <v>216</v>
      </c>
      <c r="AL96" s="486"/>
      <c r="AM96" s="430">
        <f t="shared" si="11"/>
        <v>108</v>
      </c>
      <c r="AN96" s="430"/>
      <c r="AO96" s="485">
        <f t="shared" ref="AO96" si="12">SUM(AO97:AP99)</f>
        <v>108</v>
      </c>
      <c r="AP96" s="486"/>
      <c r="AQ96" s="485">
        <f t="shared" ref="AQ96" si="13">SUM(AQ97:AR99)</f>
        <v>0</v>
      </c>
      <c r="AR96" s="486"/>
      <c r="AS96" s="485">
        <f t="shared" ref="AS96" si="14">SUM(AS97:AT99)</f>
        <v>0</v>
      </c>
      <c r="AT96" s="486"/>
      <c r="AU96" s="485">
        <f t="shared" ref="AU96" si="15">SUM(AU97:AV99)</f>
        <v>0</v>
      </c>
      <c r="AV96" s="486"/>
      <c r="AW96" s="420">
        <f>SUM(AW97:AX99)</f>
        <v>108</v>
      </c>
      <c r="AX96" s="421"/>
      <c r="AY96" s="104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6"/>
    </row>
    <row r="97" spans="1:62" s="24" customFormat="1">
      <c r="A97" s="249"/>
      <c r="B97" s="110">
        <v>29</v>
      </c>
      <c r="C97" s="531" t="s">
        <v>466</v>
      </c>
      <c r="D97" s="504"/>
      <c r="E97" s="504"/>
      <c r="F97" s="528" t="s">
        <v>468</v>
      </c>
      <c r="G97" s="504"/>
      <c r="H97" s="504"/>
      <c r="I97" s="504"/>
      <c r="J97" s="504"/>
      <c r="K97" s="504"/>
      <c r="L97" s="504"/>
      <c r="M97" s="504"/>
      <c r="N97" s="504"/>
      <c r="O97" s="504"/>
      <c r="P97" s="504"/>
      <c r="Q97" s="504"/>
      <c r="R97" s="504"/>
      <c r="S97" s="504"/>
      <c r="T97" s="504"/>
      <c r="U97" s="504"/>
      <c r="V97" s="504"/>
      <c r="W97" s="504"/>
      <c r="X97" s="504"/>
      <c r="Y97" s="504"/>
      <c r="Z97" s="504"/>
      <c r="AA97" s="504"/>
      <c r="AB97" s="504"/>
      <c r="AC97" s="505"/>
      <c r="AD97" s="574">
        <v>2</v>
      </c>
      <c r="AE97" s="575"/>
      <c r="AF97" s="532"/>
      <c r="AG97" s="533"/>
      <c r="AH97" s="536">
        <v>7</v>
      </c>
      <c r="AI97" s="533"/>
      <c r="AJ97" s="86"/>
      <c r="AK97" s="534">
        <f t="shared" si="10"/>
        <v>72</v>
      </c>
      <c r="AL97" s="542"/>
      <c r="AM97" s="451">
        <f t="shared" si="11"/>
        <v>36</v>
      </c>
      <c r="AN97" s="451"/>
      <c r="AO97" s="451">
        <v>36</v>
      </c>
      <c r="AP97" s="451"/>
      <c r="AQ97" s="451">
        <v>0</v>
      </c>
      <c r="AR97" s="451"/>
      <c r="AS97" s="451">
        <v>0</v>
      </c>
      <c r="AT97" s="451"/>
      <c r="AU97" s="451">
        <v>0</v>
      </c>
      <c r="AV97" s="451"/>
      <c r="AW97" s="425">
        <v>36</v>
      </c>
      <c r="AX97" s="426"/>
      <c r="AY97" s="206"/>
      <c r="AZ97" s="205"/>
      <c r="BA97" s="205"/>
      <c r="BB97" s="205"/>
      <c r="BC97" s="205"/>
      <c r="BD97" s="205"/>
      <c r="BE97" s="205">
        <v>2</v>
      </c>
      <c r="BF97" s="205"/>
      <c r="BG97" s="205"/>
      <c r="BH97" s="205"/>
      <c r="BI97" s="205"/>
      <c r="BJ97" s="207"/>
    </row>
    <row r="98" spans="1:62" s="24" customFormat="1">
      <c r="A98" s="249"/>
      <c r="B98" s="110">
        <v>30</v>
      </c>
      <c r="C98" s="531" t="s">
        <v>466</v>
      </c>
      <c r="D98" s="504"/>
      <c r="E98" s="504"/>
      <c r="F98" s="528" t="s">
        <v>469</v>
      </c>
      <c r="G98" s="504"/>
      <c r="H98" s="504"/>
      <c r="I98" s="504"/>
      <c r="J98" s="504"/>
      <c r="K98" s="504"/>
      <c r="L98" s="504"/>
      <c r="M98" s="504"/>
      <c r="N98" s="504"/>
      <c r="O98" s="504"/>
      <c r="P98" s="504"/>
      <c r="Q98" s="504"/>
      <c r="R98" s="504"/>
      <c r="S98" s="504"/>
      <c r="T98" s="504"/>
      <c r="U98" s="504"/>
      <c r="V98" s="504"/>
      <c r="W98" s="504"/>
      <c r="X98" s="504"/>
      <c r="Y98" s="504"/>
      <c r="Z98" s="504"/>
      <c r="AA98" s="504"/>
      <c r="AB98" s="504"/>
      <c r="AC98" s="505"/>
      <c r="AD98" s="574">
        <v>2</v>
      </c>
      <c r="AE98" s="575"/>
      <c r="AF98" s="532"/>
      <c r="AG98" s="533"/>
      <c r="AH98" s="536">
        <v>2</v>
      </c>
      <c r="AI98" s="533"/>
      <c r="AJ98" s="86"/>
      <c r="AK98" s="534">
        <f t="shared" si="10"/>
        <v>72</v>
      </c>
      <c r="AL98" s="542"/>
      <c r="AM98" s="451">
        <f t="shared" si="11"/>
        <v>36</v>
      </c>
      <c r="AN98" s="451"/>
      <c r="AO98" s="451">
        <v>36</v>
      </c>
      <c r="AP98" s="451"/>
      <c r="AQ98" s="451">
        <v>0</v>
      </c>
      <c r="AR98" s="451"/>
      <c r="AS98" s="451">
        <v>0</v>
      </c>
      <c r="AT98" s="451"/>
      <c r="AU98" s="451">
        <v>0</v>
      </c>
      <c r="AV98" s="451"/>
      <c r="AW98" s="425">
        <v>36</v>
      </c>
      <c r="AX98" s="426"/>
      <c r="AY98" s="206"/>
      <c r="AZ98" s="205">
        <v>2</v>
      </c>
      <c r="BA98" s="205"/>
      <c r="BB98" s="205"/>
      <c r="BC98" s="205"/>
      <c r="BD98" s="205"/>
      <c r="BE98" s="205"/>
      <c r="BF98" s="205"/>
      <c r="BG98" s="205"/>
      <c r="BH98" s="205"/>
      <c r="BI98" s="205"/>
      <c r="BJ98" s="207"/>
    </row>
    <row r="99" spans="1:62" s="24" customFormat="1">
      <c r="A99" s="249"/>
      <c r="B99" s="110">
        <v>31</v>
      </c>
      <c r="C99" s="531" t="s">
        <v>466</v>
      </c>
      <c r="D99" s="504"/>
      <c r="E99" s="504"/>
      <c r="F99" s="528" t="s">
        <v>389</v>
      </c>
      <c r="G99" s="504"/>
      <c r="H99" s="504"/>
      <c r="I99" s="504"/>
      <c r="J99" s="504"/>
      <c r="K99" s="504"/>
      <c r="L99" s="504"/>
      <c r="M99" s="504"/>
      <c r="N99" s="504"/>
      <c r="O99" s="504"/>
      <c r="P99" s="504"/>
      <c r="Q99" s="504"/>
      <c r="R99" s="504"/>
      <c r="S99" s="504"/>
      <c r="T99" s="504"/>
      <c r="U99" s="504"/>
      <c r="V99" s="504"/>
      <c r="W99" s="504"/>
      <c r="X99" s="504"/>
      <c r="Y99" s="504"/>
      <c r="Z99" s="504"/>
      <c r="AA99" s="504"/>
      <c r="AB99" s="504"/>
      <c r="AC99" s="505"/>
      <c r="AD99" s="574">
        <v>2</v>
      </c>
      <c r="AE99" s="575"/>
      <c r="AF99" s="532"/>
      <c r="AG99" s="533"/>
      <c r="AH99" s="536" t="s">
        <v>470</v>
      </c>
      <c r="AI99" s="533"/>
      <c r="AJ99" s="86"/>
      <c r="AK99" s="534">
        <f t="shared" si="10"/>
        <v>72</v>
      </c>
      <c r="AL99" s="542"/>
      <c r="AM99" s="451">
        <f t="shared" si="11"/>
        <v>36</v>
      </c>
      <c r="AN99" s="451"/>
      <c r="AO99" s="451">
        <v>36</v>
      </c>
      <c r="AP99" s="451"/>
      <c r="AQ99" s="451">
        <v>0</v>
      </c>
      <c r="AR99" s="451"/>
      <c r="AS99" s="451">
        <v>0</v>
      </c>
      <c r="AT99" s="451"/>
      <c r="AU99" s="451">
        <v>0</v>
      </c>
      <c r="AV99" s="451"/>
      <c r="AW99" s="425">
        <v>36</v>
      </c>
      <c r="AX99" s="426"/>
      <c r="AY99" s="206"/>
      <c r="AZ99" s="205"/>
      <c r="BA99" s="205"/>
      <c r="BB99" s="205"/>
      <c r="BC99" s="205">
        <v>1</v>
      </c>
      <c r="BD99" s="205">
        <v>1</v>
      </c>
      <c r="BE99" s="205"/>
      <c r="BF99" s="205"/>
      <c r="BG99" s="205"/>
      <c r="BH99" s="205"/>
      <c r="BI99" s="205"/>
      <c r="BJ99" s="207"/>
    </row>
    <row r="100" spans="1:62" s="27" customFormat="1" ht="12" customHeight="1">
      <c r="B100" s="102"/>
      <c r="C100" s="506" t="s">
        <v>471</v>
      </c>
      <c r="D100" s="504"/>
      <c r="E100" s="504"/>
      <c r="F100" s="503" t="s">
        <v>472</v>
      </c>
      <c r="G100" s="504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4"/>
      <c r="S100" s="504"/>
      <c r="T100" s="504"/>
      <c r="U100" s="504"/>
      <c r="V100" s="504"/>
      <c r="W100" s="504"/>
      <c r="X100" s="504"/>
      <c r="Y100" s="504"/>
      <c r="Z100" s="504"/>
      <c r="AA100" s="504"/>
      <c r="AB100" s="504"/>
      <c r="AC100" s="505"/>
      <c r="AD100" s="569">
        <f>AK100/36</f>
        <v>72</v>
      </c>
      <c r="AE100" s="570"/>
      <c r="AF100" s="420"/>
      <c r="AG100" s="486"/>
      <c r="AH100" s="485"/>
      <c r="AI100" s="486"/>
      <c r="AJ100" s="103"/>
      <c r="AK100" s="502">
        <f t="shared" si="10"/>
        <v>2592</v>
      </c>
      <c r="AL100" s="486"/>
      <c r="AM100" s="430">
        <f t="shared" si="11"/>
        <v>1253</v>
      </c>
      <c r="AN100" s="430"/>
      <c r="AO100" s="485">
        <f>SUM(AO101:AP113)</f>
        <v>828</v>
      </c>
      <c r="AP100" s="486"/>
      <c r="AQ100" s="485">
        <f>SUM(AQ101:AR113)</f>
        <v>0</v>
      </c>
      <c r="AR100" s="486"/>
      <c r="AS100" s="485">
        <f>SUM(AS101:AT113)</f>
        <v>0</v>
      </c>
      <c r="AT100" s="486"/>
      <c r="AU100" s="485">
        <f>SUM(AU101:AV113)</f>
        <v>425</v>
      </c>
      <c r="AV100" s="486"/>
      <c r="AW100" s="420">
        <f>SUM(AW101:AX113)</f>
        <v>1339</v>
      </c>
      <c r="AX100" s="421"/>
      <c r="AY100" s="104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6"/>
    </row>
    <row r="101" spans="1:62" s="24" customFormat="1">
      <c r="A101" s="249"/>
      <c r="B101" s="110">
        <v>32</v>
      </c>
      <c r="C101" s="531" t="s">
        <v>471</v>
      </c>
      <c r="D101" s="504"/>
      <c r="E101" s="504"/>
      <c r="F101" s="528" t="s">
        <v>473</v>
      </c>
      <c r="G101" s="504"/>
      <c r="H101" s="504"/>
      <c r="I101" s="504"/>
      <c r="J101" s="504"/>
      <c r="K101" s="504"/>
      <c r="L101" s="504"/>
      <c r="M101" s="504"/>
      <c r="N101" s="504"/>
      <c r="O101" s="504"/>
      <c r="P101" s="504"/>
      <c r="Q101" s="504"/>
      <c r="R101" s="504"/>
      <c r="S101" s="504"/>
      <c r="T101" s="504"/>
      <c r="U101" s="504"/>
      <c r="V101" s="504"/>
      <c r="W101" s="504"/>
      <c r="X101" s="504"/>
      <c r="Y101" s="504"/>
      <c r="Z101" s="504"/>
      <c r="AA101" s="504"/>
      <c r="AB101" s="504"/>
      <c r="AC101" s="505"/>
      <c r="AD101" s="574">
        <v>3</v>
      </c>
      <c r="AE101" s="575"/>
      <c r="AF101" s="532">
        <v>4</v>
      </c>
      <c r="AG101" s="533"/>
      <c r="AH101" s="536"/>
      <c r="AI101" s="533"/>
      <c r="AJ101" s="86"/>
      <c r="AK101" s="534">
        <f t="shared" si="10"/>
        <v>108</v>
      </c>
      <c r="AL101" s="542"/>
      <c r="AM101" s="451">
        <f t="shared" si="11"/>
        <v>54</v>
      </c>
      <c r="AN101" s="451"/>
      <c r="AO101" s="451">
        <v>54</v>
      </c>
      <c r="AP101" s="451"/>
      <c r="AQ101" s="451">
        <v>0</v>
      </c>
      <c r="AR101" s="451"/>
      <c r="AS101" s="451">
        <v>0</v>
      </c>
      <c r="AT101" s="451"/>
      <c r="AU101" s="451">
        <v>0</v>
      </c>
      <c r="AV101" s="451"/>
      <c r="AW101" s="425">
        <v>54</v>
      </c>
      <c r="AX101" s="426"/>
      <c r="AY101" s="206"/>
      <c r="AZ101" s="205"/>
      <c r="BA101" s="205"/>
      <c r="BB101" s="205">
        <v>3</v>
      </c>
      <c r="BC101" s="205"/>
      <c r="BD101" s="205"/>
      <c r="BE101" s="205"/>
      <c r="BF101" s="205"/>
      <c r="BG101" s="205"/>
      <c r="BH101" s="205"/>
      <c r="BI101" s="205"/>
      <c r="BJ101" s="207"/>
    </row>
    <row r="102" spans="1:62" s="24" customFormat="1">
      <c r="A102" s="249"/>
      <c r="B102" s="110">
        <v>33</v>
      </c>
      <c r="C102" s="531" t="s">
        <v>471</v>
      </c>
      <c r="D102" s="504"/>
      <c r="E102" s="504"/>
      <c r="F102" s="528" t="s">
        <v>521</v>
      </c>
      <c r="G102" s="504"/>
      <c r="H102" s="504"/>
      <c r="I102" s="504"/>
      <c r="J102" s="504"/>
      <c r="K102" s="504"/>
      <c r="L102" s="504"/>
      <c r="M102" s="504"/>
      <c r="N102" s="504"/>
      <c r="O102" s="504"/>
      <c r="P102" s="504"/>
      <c r="Q102" s="504"/>
      <c r="R102" s="504"/>
      <c r="S102" s="504"/>
      <c r="T102" s="504"/>
      <c r="U102" s="504"/>
      <c r="V102" s="504"/>
      <c r="W102" s="504"/>
      <c r="X102" s="504"/>
      <c r="Y102" s="504"/>
      <c r="Z102" s="504"/>
      <c r="AA102" s="504"/>
      <c r="AB102" s="504"/>
      <c r="AC102" s="505"/>
      <c r="AD102" s="574">
        <v>3</v>
      </c>
      <c r="AE102" s="575"/>
      <c r="AF102" s="532">
        <v>5</v>
      </c>
      <c r="AG102" s="533"/>
      <c r="AH102" s="536"/>
      <c r="AI102" s="533"/>
      <c r="AJ102" s="86"/>
      <c r="AK102" s="534">
        <f t="shared" ref="AK102:AK113" si="16">SUM(AM102,AW102)</f>
        <v>108</v>
      </c>
      <c r="AL102" s="542"/>
      <c r="AM102" s="451">
        <f t="shared" ref="AM102:AM111" si="17">SUM(AO102:AV102)</f>
        <v>72</v>
      </c>
      <c r="AN102" s="451"/>
      <c r="AO102" s="451">
        <v>36</v>
      </c>
      <c r="AP102" s="451"/>
      <c r="AQ102" s="451">
        <v>0</v>
      </c>
      <c r="AR102" s="451"/>
      <c r="AS102" s="451">
        <v>0</v>
      </c>
      <c r="AT102" s="451"/>
      <c r="AU102" s="451">
        <v>36</v>
      </c>
      <c r="AV102" s="451"/>
      <c r="AW102" s="425">
        <v>36</v>
      </c>
      <c r="AX102" s="426"/>
      <c r="AY102" s="206"/>
      <c r="AZ102" s="205"/>
      <c r="BA102" s="205"/>
      <c r="BB102" s="205"/>
      <c r="BC102" s="205">
        <v>4</v>
      </c>
      <c r="BD102" s="205"/>
      <c r="BE102" s="205"/>
      <c r="BF102" s="205"/>
      <c r="BG102" s="205"/>
      <c r="BH102" s="205"/>
      <c r="BI102" s="205"/>
      <c r="BJ102" s="207"/>
    </row>
    <row r="103" spans="1:62" s="24" customFormat="1">
      <c r="A103" s="249"/>
      <c r="B103" s="110">
        <v>34</v>
      </c>
      <c r="C103" s="531" t="s">
        <v>471</v>
      </c>
      <c r="D103" s="504"/>
      <c r="E103" s="504"/>
      <c r="F103" s="528" t="s">
        <v>496</v>
      </c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4"/>
      <c r="AC103" s="505"/>
      <c r="AD103" s="574">
        <v>2</v>
      </c>
      <c r="AE103" s="575"/>
      <c r="AF103" s="532"/>
      <c r="AG103" s="533"/>
      <c r="AH103" s="536">
        <v>5</v>
      </c>
      <c r="AI103" s="533"/>
      <c r="AJ103" s="86"/>
      <c r="AK103" s="534">
        <f t="shared" si="16"/>
        <v>72</v>
      </c>
      <c r="AL103" s="542"/>
      <c r="AM103" s="451">
        <f t="shared" si="17"/>
        <v>36</v>
      </c>
      <c r="AN103" s="451"/>
      <c r="AO103" s="451">
        <v>36</v>
      </c>
      <c r="AP103" s="451"/>
      <c r="AQ103" s="451">
        <v>0</v>
      </c>
      <c r="AR103" s="451"/>
      <c r="AS103" s="451">
        <v>0</v>
      </c>
      <c r="AT103" s="451"/>
      <c r="AU103" s="451">
        <v>0</v>
      </c>
      <c r="AV103" s="451"/>
      <c r="AW103" s="425">
        <v>36</v>
      </c>
      <c r="AX103" s="426"/>
      <c r="AY103" s="206"/>
      <c r="AZ103" s="205"/>
      <c r="BA103" s="205"/>
      <c r="BB103" s="205"/>
      <c r="BC103" s="205">
        <v>2</v>
      </c>
      <c r="BD103" s="205"/>
      <c r="BE103" s="205"/>
      <c r="BF103" s="205"/>
      <c r="BG103" s="205"/>
      <c r="BH103" s="205"/>
      <c r="BI103" s="205"/>
      <c r="BJ103" s="207"/>
    </row>
    <row r="104" spans="1:62" s="24" customFormat="1">
      <c r="A104" s="249"/>
      <c r="B104" s="110">
        <v>35</v>
      </c>
      <c r="C104" s="531" t="s">
        <v>471</v>
      </c>
      <c r="D104" s="504"/>
      <c r="E104" s="504"/>
      <c r="F104" s="528" t="s">
        <v>497</v>
      </c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4"/>
      <c r="AB104" s="504"/>
      <c r="AC104" s="505"/>
      <c r="AD104" s="574">
        <v>6</v>
      </c>
      <c r="AE104" s="575"/>
      <c r="AF104" s="532">
        <v>6</v>
      </c>
      <c r="AG104" s="533"/>
      <c r="AH104" s="536"/>
      <c r="AI104" s="533"/>
      <c r="AJ104" s="86"/>
      <c r="AK104" s="534">
        <f t="shared" si="16"/>
        <v>216</v>
      </c>
      <c r="AL104" s="542"/>
      <c r="AM104" s="451">
        <f t="shared" si="17"/>
        <v>108</v>
      </c>
      <c r="AN104" s="451"/>
      <c r="AO104" s="451">
        <v>72</v>
      </c>
      <c r="AP104" s="451"/>
      <c r="AQ104" s="451">
        <v>0</v>
      </c>
      <c r="AR104" s="451"/>
      <c r="AS104" s="451">
        <v>0</v>
      </c>
      <c r="AT104" s="451"/>
      <c r="AU104" s="451">
        <v>36</v>
      </c>
      <c r="AV104" s="451"/>
      <c r="AW104" s="425">
        <v>108</v>
      </c>
      <c r="AX104" s="426"/>
      <c r="AY104" s="206"/>
      <c r="AZ104" s="205"/>
      <c r="BA104" s="205"/>
      <c r="BB104" s="205"/>
      <c r="BC104" s="205">
        <v>2</v>
      </c>
      <c r="BD104" s="205">
        <v>4</v>
      </c>
      <c r="BE104" s="205"/>
      <c r="BF104" s="205"/>
      <c r="BG104" s="205"/>
      <c r="BH104" s="205"/>
      <c r="BI104" s="205"/>
      <c r="BJ104" s="207"/>
    </row>
    <row r="105" spans="1:62" s="24" customFormat="1">
      <c r="A105" s="249"/>
      <c r="B105" s="110">
        <v>36</v>
      </c>
      <c r="C105" s="531" t="s">
        <v>471</v>
      </c>
      <c r="D105" s="504"/>
      <c r="E105" s="504"/>
      <c r="F105" s="528" t="s">
        <v>498</v>
      </c>
      <c r="G105" s="504"/>
      <c r="H105" s="504"/>
      <c r="I105" s="504"/>
      <c r="J105" s="504"/>
      <c r="K105" s="504"/>
      <c r="L105" s="504"/>
      <c r="M105" s="504"/>
      <c r="N105" s="504"/>
      <c r="O105" s="504"/>
      <c r="P105" s="504"/>
      <c r="Q105" s="504"/>
      <c r="R105" s="504"/>
      <c r="S105" s="504"/>
      <c r="T105" s="504"/>
      <c r="U105" s="504"/>
      <c r="V105" s="504"/>
      <c r="W105" s="504"/>
      <c r="X105" s="504"/>
      <c r="Y105" s="504"/>
      <c r="Z105" s="504"/>
      <c r="AA105" s="504"/>
      <c r="AB105" s="504"/>
      <c r="AC105" s="505"/>
      <c r="AD105" s="574">
        <v>3</v>
      </c>
      <c r="AE105" s="575"/>
      <c r="AF105" s="532">
        <v>8</v>
      </c>
      <c r="AG105" s="533"/>
      <c r="AH105" s="536"/>
      <c r="AI105" s="533"/>
      <c r="AJ105" s="86"/>
      <c r="AK105" s="534">
        <f t="shared" si="16"/>
        <v>108</v>
      </c>
      <c r="AL105" s="542"/>
      <c r="AM105" s="451">
        <f t="shared" si="17"/>
        <v>48</v>
      </c>
      <c r="AN105" s="451"/>
      <c r="AO105" s="451">
        <v>48</v>
      </c>
      <c r="AP105" s="451"/>
      <c r="AQ105" s="451">
        <v>0</v>
      </c>
      <c r="AR105" s="451"/>
      <c r="AS105" s="451">
        <v>0</v>
      </c>
      <c r="AT105" s="451"/>
      <c r="AU105" s="451">
        <v>0</v>
      </c>
      <c r="AV105" s="451"/>
      <c r="AW105" s="425">
        <v>60</v>
      </c>
      <c r="AX105" s="426"/>
      <c r="AY105" s="206"/>
      <c r="AZ105" s="205"/>
      <c r="BA105" s="205"/>
      <c r="BB105" s="205"/>
      <c r="BC105" s="205"/>
      <c r="BD105" s="205"/>
      <c r="BE105" s="205"/>
      <c r="BF105" s="205">
        <v>4</v>
      </c>
      <c r="BG105" s="205"/>
      <c r="BH105" s="205"/>
      <c r="BI105" s="205"/>
      <c r="BJ105" s="207"/>
    </row>
    <row r="106" spans="1:62" s="24" customFormat="1">
      <c r="A106" s="249"/>
      <c r="B106" s="110">
        <v>37</v>
      </c>
      <c r="C106" s="531" t="s">
        <v>471</v>
      </c>
      <c r="D106" s="504"/>
      <c r="E106" s="504"/>
      <c r="F106" s="528" t="s">
        <v>500</v>
      </c>
      <c r="G106" s="504"/>
      <c r="H106" s="504"/>
      <c r="I106" s="504"/>
      <c r="J106" s="504"/>
      <c r="K106" s="504"/>
      <c r="L106" s="504"/>
      <c r="M106" s="504"/>
      <c r="N106" s="504"/>
      <c r="O106" s="504"/>
      <c r="P106" s="504"/>
      <c r="Q106" s="504"/>
      <c r="R106" s="504"/>
      <c r="S106" s="504"/>
      <c r="T106" s="504"/>
      <c r="U106" s="504"/>
      <c r="V106" s="504"/>
      <c r="W106" s="504"/>
      <c r="X106" s="504"/>
      <c r="Y106" s="504"/>
      <c r="Z106" s="504"/>
      <c r="AA106" s="504"/>
      <c r="AB106" s="504"/>
      <c r="AC106" s="505"/>
      <c r="AD106" s="574">
        <v>4</v>
      </c>
      <c r="AE106" s="575"/>
      <c r="AF106" s="532"/>
      <c r="AG106" s="533"/>
      <c r="AH106" s="536">
        <v>5</v>
      </c>
      <c r="AI106" s="533"/>
      <c r="AJ106" s="86"/>
      <c r="AK106" s="534">
        <f t="shared" si="16"/>
        <v>144</v>
      </c>
      <c r="AL106" s="542"/>
      <c r="AM106" s="451">
        <f t="shared" si="17"/>
        <v>72</v>
      </c>
      <c r="AN106" s="451"/>
      <c r="AO106" s="451">
        <v>36</v>
      </c>
      <c r="AP106" s="451"/>
      <c r="AQ106" s="451">
        <v>0</v>
      </c>
      <c r="AR106" s="451"/>
      <c r="AS106" s="451">
        <v>0</v>
      </c>
      <c r="AT106" s="451"/>
      <c r="AU106" s="451">
        <v>36</v>
      </c>
      <c r="AV106" s="451"/>
      <c r="AW106" s="425">
        <v>72</v>
      </c>
      <c r="AX106" s="426"/>
      <c r="AY106" s="206"/>
      <c r="AZ106" s="205"/>
      <c r="BA106" s="205"/>
      <c r="BB106" s="205"/>
      <c r="BC106" s="205">
        <v>4</v>
      </c>
      <c r="BD106" s="205"/>
      <c r="BE106" s="205"/>
      <c r="BF106" s="205"/>
      <c r="BG106" s="205"/>
      <c r="BH106" s="205"/>
      <c r="BI106" s="205"/>
      <c r="BJ106" s="207"/>
    </row>
    <row r="107" spans="1:62" s="24" customFormat="1">
      <c r="A107" s="249"/>
      <c r="B107" s="110">
        <v>38</v>
      </c>
      <c r="C107" s="531" t="s">
        <v>471</v>
      </c>
      <c r="D107" s="504"/>
      <c r="E107" s="504"/>
      <c r="F107" s="528" t="s">
        <v>501</v>
      </c>
      <c r="G107" s="504"/>
      <c r="H107" s="504"/>
      <c r="I107" s="504"/>
      <c r="J107" s="504"/>
      <c r="K107" s="504"/>
      <c r="L107" s="504"/>
      <c r="M107" s="504"/>
      <c r="N107" s="504"/>
      <c r="O107" s="504"/>
      <c r="P107" s="504"/>
      <c r="Q107" s="504"/>
      <c r="R107" s="504"/>
      <c r="S107" s="504"/>
      <c r="T107" s="504"/>
      <c r="U107" s="504"/>
      <c r="V107" s="504"/>
      <c r="W107" s="504"/>
      <c r="X107" s="504"/>
      <c r="Y107" s="504"/>
      <c r="Z107" s="504"/>
      <c r="AA107" s="504"/>
      <c r="AB107" s="504"/>
      <c r="AC107" s="505"/>
      <c r="AD107" s="574">
        <v>2</v>
      </c>
      <c r="AE107" s="575"/>
      <c r="AF107" s="532"/>
      <c r="AG107" s="533"/>
      <c r="AH107" s="536">
        <v>6</v>
      </c>
      <c r="AI107" s="533"/>
      <c r="AJ107" s="86"/>
      <c r="AK107" s="534">
        <f t="shared" si="16"/>
        <v>72</v>
      </c>
      <c r="AL107" s="542"/>
      <c r="AM107" s="451">
        <f t="shared" si="17"/>
        <v>36</v>
      </c>
      <c r="AN107" s="451"/>
      <c r="AO107" s="451">
        <v>36</v>
      </c>
      <c r="AP107" s="451"/>
      <c r="AQ107" s="451">
        <v>0</v>
      </c>
      <c r="AR107" s="451"/>
      <c r="AS107" s="451">
        <v>0</v>
      </c>
      <c r="AT107" s="451"/>
      <c r="AU107" s="451">
        <v>0</v>
      </c>
      <c r="AV107" s="451"/>
      <c r="AW107" s="425">
        <v>36</v>
      </c>
      <c r="AX107" s="426"/>
      <c r="AY107" s="206"/>
      <c r="AZ107" s="205"/>
      <c r="BA107" s="205"/>
      <c r="BB107" s="205"/>
      <c r="BC107" s="205"/>
      <c r="BD107" s="205">
        <v>2</v>
      </c>
      <c r="BE107" s="205"/>
      <c r="BF107" s="205"/>
      <c r="BG107" s="205"/>
      <c r="BH107" s="205"/>
      <c r="BI107" s="205"/>
      <c r="BJ107" s="207"/>
    </row>
    <row r="108" spans="1:62" s="24" customFormat="1">
      <c r="A108" s="249"/>
      <c r="B108" s="110">
        <v>39</v>
      </c>
      <c r="C108" s="531" t="s">
        <v>471</v>
      </c>
      <c r="D108" s="504"/>
      <c r="E108" s="504"/>
      <c r="F108" s="528" t="s">
        <v>502</v>
      </c>
      <c r="G108" s="504"/>
      <c r="H108" s="504"/>
      <c r="I108" s="504"/>
      <c r="J108" s="504"/>
      <c r="K108" s="504"/>
      <c r="L108" s="504"/>
      <c r="M108" s="504"/>
      <c r="N108" s="504"/>
      <c r="O108" s="504"/>
      <c r="P108" s="504"/>
      <c r="Q108" s="504"/>
      <c r="R108" s="504"/>
      <c r="S108" s="504"/>
      <c r="T108" s="504"/>
      <c r="U108" s="504"/>
      <c r="V108" s="504"/>
      <c r="W108" s="504"/>
      <c r="X108" s="504"/>
      <c r="Y108" s="504"/>
      <c r="Z108" s="504"/>
      <c r="AA108" s="504"/>
      <c r="AB108" s="504"/>
      <c r="AC108" s="505"/>
      <c r="AD108" s="574">
        <v>2</v>
      </c>
      <c r="AE108" s="575"/>
      <c r="AF108" s="532"/>
      <c r="AG108" s="533"/>
      <c r="AH108" s="536">
        <v>7</v>
      </c>
      <c r="AI108" s="533"/>
      <c r="AJ108" s="86"/>
      <c r="AK108" s="534">
        <f t="shared" si="16"/>
        <v>72</v>
      </c>
      <c r="AL108" s="542"/>
      <c r="AM108" s="451">
        <f t="shared" si="17"/>
        <v>36</v>
      </c>
      <c r="AN108" s="451"/>
      <c r="AO108" s="451">
        <v>36</v>
      </c>
      <c r="AP108" s="451"/>
      <c r="AQ108" s="451">
        <v>0</v>
      </c>
      <c r="AR108" s="451"/>
      <c r="AS108" s="451">
        <v>0</v>
      </c>
      <c r="AT108" s="451"/>
      <c r="AU108" s="451">
        <v>0</v>
      </c>
      <c r="AV108" s="451"/>
      <c r="AW108" s="425">
        <v>36</v>
      </c>
      <c r="AX108" s="426"/>
      <c r="AY108" s="206"/>
      <c r="AZ108" s="205"/>
      <c r="BA108" s="205"/>
      <c r="BB108" s="205"/>
      <c r="BC108" s="205"/>
      <c r="BD108" s="205"/>
      <c r="BE108" s="205">
        <v>2</v>
      </c>
      <c r="BF108" s="205"/>
      <c r="BG108" s="205"/>
      <c r="BH108" s="205"/>
      <c r="BI108" s="205"/>
      <c r="BJ108" s="207"/>
    </row>
    <row r="109" spans="1:62" s="24" customFormat="1">
      <c r="A109" s="249"/>
      <c r="B109" s="110">
        <v>40</v>
      </c>
      <c r="C109" s="531" t="s">
        <v>471</v>
      </c>
      <c r="D109" s="504"/>
      <c r="E109" s="504"/>
      <c r="F109" s="528" t="s">
        <v>503</v>
      </c>
      <c r="G109" s="504"/>
      <c r="H109" s="504"/>
      <c r="I109" s="504"/>
      <c r="J109" s="504"/>
      <c r="K109" s="504"/>
      <c r="L109" s="504"/>
      <c r="M109" s="504"/>
      <c r="N109" s="504"/>
      <c r="O109" s="504"/>
      <c r="P109" s="504"/>
      <c r="Q109" s="504"/>
      <c r="R109" s="504"/>
      <c r="S109" s="504"/>
      <c r="T109" s="504"/>
      <c r="U109" s="504"/>
      <c r="V109" s="504"/>
      <c r="W109" s="504"/>
      <c r="X109" s="504"/>
      <c r="Y109" s="504"/>
      <c r="Z109" s="504"/>
      <c r="AA109" s="504"/>
      <c r="AB109" s="504"/>
      <c r="AC109" s="505"/>
      <c r="AD109" s="574">
        <v>3</v>
      </c>
      <c r="AE109" s="575"/>
      <c r="AF109" s="532"/>
      <c r="AG109" s="533"/>
      <c r="AH109" s="536">
        <v>8</v>
      </c>
      <c r="AI109" s="533"/>
      <c r="AJ109" s="86"/>
      <c r="AK109" s="534">
        <f t="shared" si="16"/>
        <v>108</v>
      </c>
      <c r="AL109" s="542"/>
      <c r="AM109" s="451">
        <f t="shared" si="17"/>
        <v>39</v>
      </c>
      <c r="AN109" s="451"/>
      <c r="AO109" s="451">
        <v>26</v>
      </c>
      <c r="AP109" s="451"/>
      <c r="AQ109" s="451">
        <v>0</v>
      </c>
      <c r="AR109" s="451"/>
      <c r="AS109" s="451">
        <v>0</v>
      </c>
      <c r="AT109" s="451"/>
      <c r="AU109" s="451">
        <v>13</v>
      </c>
      <c r="AV109" s="451"/>
      <c r="AW109" s="425">
        <v>69</v>
      </c>
      <c r="AX109" s="426"/>
      <c r="AY109" s="206"/>
      <c r="AZ109" s="205"/>
      <c r="BA109" s="205"/>
      <c r="BB109" s="205"/>
      <c r="BC109" s="205"/>
      <c r="BD109" s="205"/>
      <c r="BE109" s="205"/>
      <c r="BF109" s="205">
        <v>3</v>
      </c>
      <c r="BG109" s="205"/>
      <c r="BH109" s="205"/>
      <c r="BI109" s="205"/>
      <c r="BJ109" s="207"/>
    </row>
    <row r="110" spans="1:62" s="24" customFormat="1">
      <c r="A110" s="249"/>
      <c r="B110" s="110">
        <v>41</v>
      </c>
      <c r="C110" s="531" t="s">
        <v>471</v>
      </c>
      <c r="D110" s="504"/>
      <c r="E110" s="504"/>
      <c r="F110" s="528" t="s">
        <v>504</v>
      </c>
      <c r="G110" s="504"/>
      <c r="H110" s="504"/>
      <c r="I110" s="504"/>
      <c r="J110" s="504"/>
      <c r="K110" s="504"/>
      <c r="L110" s="504"/>
      <c r="M110" s="504"/>
      <c r="N110" s="504"/>
      <c r="O110" s="504"/>
      <c r="P110" s="504"/>
      <c r="Q110" s="504"/>
      <c r="R110" s="504"/>
      <c r="S110" s="504"/>
      <c r="T110" s="504"/>
      <c r="U110" s="504"/>
      <c r="V110" s="504"/>
      <c r="W110" s="504"/>
      <c r="X110" s="504"/>
      <c r="Y110" s="504"/>
      <c r="Z110" s="504"/>
      <c r="AA110" s="504"/>
      <c r="AB110" s="504"/>
      <c r="AC110" s="505"/>
      <c r="AD110" s="574">
        <v>4</v>
      </c>
      <c r="AE110" s="575"/>
      <c r="AF110" s="532">
        <v>5</v>
      </c>
      <c r="AG110" s="533"/>
      <c r="AH110" s="536">
        <v>6</v>
      </c>
      <c r="AI110" s="533"/>
      <c r="AJ110" s="86"/>
      <c r="AK110" s="534">
        <f t="shared" si="16"/>
        <v>144</v>
      </c>
      <c r="AL110" s="542"/>
      <c r="AM110" s="451">
        <f t="shared" si="17"/>
        <v>72</v>
      </c>
      <c r="AN110" s="451"/>
      <c r="AO110" s="451">
        <v>72</v>
      </c>
      <c r="AP110" s="451"/>
      <c r="AQ110" s="451">
        <v>0</v>
      </c>
      <c r="AR110" s="451"/>
      <c r="AS110" s="451">
        <v>0</v>
      </c>
      <c r="AT110" s="451"/>
      <c r="AU110" s="451">
        <v>0</v>
      </c>
      <c r="AV110" s="451"/>
      <c r="AW110" s="425">
        <v>72</v>
      </c>
      <c r="AX110" s="426"/>
      <c r="AY110" s="206"/>
      <c r="AZ110" s="205"/>
      <c r="BA110" s="205"/>
      <c r="BB110" s="205"/>
      <c r="BC110" s="205">
        <v>2</v>
      </c>
      <c r="BD110" s="205">
        <v>2</v>
      </c>
      <c r="BE110" s="205"/>
      <c r="BF110" s="205"/>
      <c r="BG110" s="205"/>
      <c r="BH110" s="205"/>
      <c r="BI110" s="205"/>
      <c r="BJ110" s="207"/>
    </row>
    <row r="111" spans="1:62" s="24" customFormat="1">
      <c r="A111" s="249"/>
      <c r="B111" s="110">
        <v>42</v>
      </c>
      <c r="C111" s="531" t="s">
        <v>471</v>
      </c>
      <c r="D111" s="504"/>
      <c r="E111" s="504"/>
      <c r="F111" s="528" t="s">
        <v>505</v>
      </c>
      <c r="G111" s="504"/>
      <c r="H111" s="504"/>
      <c r="I111" s="504"/>
      <c r="J111" s="504"/>
      <c r="K111" s="504"/>
      <c r="L111" s="504"/>
      <c r="M111" s="504"/>
      <c r="N111" s="504"/>
      <c r="O111" s="504"/>
      <c r="P111" s="504"/>
      <c r="Q111" s="504"/>
      <c r="R111" s="504"/>
      <c r="S111" s="504"/>
      <c r="T111" s="504"/>
      <c r="U111" s="504"/>
      <c r="V111" s="504"/>
      <c r="W111" s="504"/>
      <c r="X111" s="504"/>
      <c r="Y111" s="504"/>
      <c r="Z111" s="504"/>
      <c r="AA111" s="504"/>
      <c r="AB111" s="504"/>
      <c r="AC111" s="505"/>
      <c r="AD111" s="574">
        <v>2</v>
      </c>
      <c r="AE111" s="575"/>
      <c r="AF111" s="532"/>
      <c r="AG111" s="533"/>
      <c r="AH111" s="536">
        <v>5</v>
      </c>
      <c r="AI111" s="533"/>
      <c r="AJ111" s="86"/>
      <c r="AK111" s="534">
        <f t="shared" si="16"/>
        <v>72</v>
      </c>
      <c r="AL111" s="542"/>
      <c r="AM111" s="451">
        <f t="shared" si="17"/>
        <v>36</v>
      </c>
      <c r="AN111" s="451"/>
      <c r="AO111" s="451">
        <v>36</v>
      </c>
      <c r="AP111" s="451"/>
      <c r="AQ111" s="451">
        <v>0</v>
      </c>
      <c r="AR111" s="451"/>
      <c r="AS111" s="451">
        <v>0</v>
      </c>
      <c r="AT111" s="451"/>
      <c r="AU111" s="451">
        <v>0</v>
      </c>
      <c r="AV111" s="451"/>
      <c r="AW111" s="425">
        <v>36</v>
      </c>
      <c r="AX111" s="426"/>
      <c r="AY111" s="206"/>
      <c r="AZ111" s="205"/>
      <c r="BA111" s="205"/>
      <c r="BB111" s="205"/>
      <c r="BC111" s="205">
        <v>2</v>
      </c>
      <c r="BD111" s="205"/>
      <c r="BE111" s="205"/>
      <c r="BF111" s="205"/>
      <c r="BG111" s="205"/>
      <c r="BH111" s="205"/>
      <c r="BI111" s="205"/>
      <c r="BJ111" s="207"/>
    </row>
    <row r="112" spans="1:62" s="374" customFormat="1">
      <c r="A112" s="368"/>
      <c r="B112" s="110">
        <v>43</v>
      </c>
      <c r="C112" s="594" t="s">
        <v>471</v>
      </c>
      <c r="D112" s="587"/>
      <c r="E112" s="587"/>
      <c r="F112" s="586" t="s">
        <v>517</v>
      </c>
      <c r="G112" s="587"/>
      <c r="H112" s="587"/>
      <c r="I112" s="587"/>
      <c r="J112" s="587"/>
      <c r="K112" s="587"/>
      <c r="L112" s="587"/>
      <c r="M112" s="587"/>
      <c r="N112" s="587"/>
      <c r="O112" s="587"/>
      <c r="P112" s="587"/>
      <c r="Q112" s="587"/>
      <c r="R112" s="587"/>
      <c r="S112" s="587"/>
      <c r="T112" s="587"/>
      <c r="U112" s="587"/>
      <c r="V112" s="587"/>
      <c r="W112" s="587"/>
      <c r="X112" s="587"/>
      <c r="Y112" s="587"/>
      <c r="Z112" s="587"/>
      <c r="AA112" s="587"/>
      <c r="AB112" s="587"/>
      <c r="AC112" s="588"/>
      <c r="AD112" s="589">
        <f>AK112/36</f>
        <v>10</v>
      </c>
      <c r="AE112" s="590"/>
      <c r="AF112" s="603"/>
      <c r="AG112" s="600"/>
      <c r="AH112" s="599">
        <v>7.8</v>
      </c>
      <c r="AI112" s="600"/>
      <c r="AJ112" s="370">
        <v>6</v>
      </c>
      <c r="AK112" s="601">
        <f t="shared" si="16"/>
        <v>360</v>
      </c>
      <c r="AL112" s="602"/>
      <c r="AM112" s="593">
        <v>144</v>
      </c>
      <c r="AN112" s="593"/>
      <c r="AO112" s="593">
        <v>0</v>
      </c>
      <c r="AP112" s="593"/>
      <c r="AQ112" s="593">
        <v>0</v>
      </c>
      <c r="AR112" s="593"/>
      <c r="AS112" s="593">
        <v>0</v>
      </c>
      <c r="AT112" s="593"/>
      <c r="AU112" s="593">
        <v>144</v>
      </c>
      <c r="AV112" s="593"/>
      <c r="AW112" s="597">
        <v>216</v>
      </c>
      <c r="AX112" s="598"/>
      <c r="AY112" s="371"/>
      <c r="AZ112" s="372"/>
      <c r="BA112" s="372"/>
      <c r="BB112" s="372"/>
      <c r="BC112" s="372">
        <v>2</v>
      </c>
      <c r="BD112" s="372">
        <v>2</v>
      </c>
      <c r="BE112" s="372">
        <v>2</v>
      </c>
      <c r="BF112" s="372">
        <v>2</v>
      </c>
      <c r="BG112" s="372"/>
      <c r="BH112" s="372"/>
      <c r="BI112" s="372"/>
      <c r="BJ112" s="373"/>
    </row>
    <row r="113" spans="1:62" s="374" customFormat="1" ht="42" customHeight="1">
      <c r="A113" s="368"/>
      <c r="B113" s="369">
        <v>44</v>
      </c>
      <c r="C113" s="594" t="s">
        <v>471</v>
      </c>
      <c r="D113" s="587"/>
      <c r="E113" s="587"/>
      <c r="F113" s="586" t="s">
        <v>499</v>
      </c>
      <c r="G113" s="587"/>
      <c r="H113" s="587"/>
      <c r="I113" s="587"/>
      <c r="J113" s="587"/>
      <c r="K113" s="587"/>
      <c r="L113" s="587"/>
      <c r="M113" s="587"/>
      <c r="N113" s="587"/>
      <c r="O113" s="587"/>
      <c r="P113" s="587"/>
      <c r="Q113" s="587"/>
      <c r="R113" s="587"/>
      <c r="S113" s="587"/>
      <c r="T113" s="587"/>
      <c r="U113" s="587"/>
      <c r="V113" s="587"/>
      <c r="W113" s="587"/>
      <c r="X113" s="587"/>
      <c r="Y113" s="587"/>
      <c r="Z113" s="587"/>
      <c r="AA113" s="587"/>
      <c r="AB113" s="587"/>
      <c r="AC113" s="588"/>
      <c r="AD113" s="589">
        <f>AK113/36</f>
        <v>28</v>
      </c>
      <c r="AE113" s="590"/>
      <c r="AF113" s="595" t="s">
        <v>506</v>
      </c>
      <c r="AG113" s="596"/>
      <c r="AH113" s="599">
        <v>6</v>
      </c>
      <c r="AI113" s="600"/>
      <c r="AJ113" s="370"/>
      <c r="AK113" s="601">
        <f t="shared" si="16"/>
        <v>1008</v>
      </c>
      <c r="AL113" s="602"/>
      <c r="AM113" s="593">
        <f>SUM(AO113:AV113)</f>
        <v>500</v>
      </c>
      <c r="AN113" s="593"/>
      <c r="AO113" s="593">
        <v>340</v>
      </c>
      <c r="AP113" s="593"/>
      <c r="AQ113" s="593">
        <v>0</v>
      </c>
      <c r="AR113" s="593"/>
      <c r="AS113" s="593">
        <v>0</v>
      </c>
      <c r="AT113" s="593"/>
      <c r="AU113" s="593">
        <v>160</v>
      </c>
      <c r="AV113" s="593"/>
      <c r="AW113" s="597">
        <v>508</v>
      </c>
      <c r="AX113" s="598"/>
      <c r="AY113" s="371"/>
      <c r="AZ113" s="372"/>
      <c r="BA113" s="372"/>
      <c r="BB113" s="372"/>
      <c r="BC113" s="372">
        <v>2</v>
      </c>
      <c r="BD113" s="372">
        <v>12</v>
      </c>
      <c r="BE113" s="372">
        <v>8</v>
      </c>
      <c r="BF113" s="372">
        <v>8</v>
      </c>
      <c r="BG113" s="372"/>
      <c r="BH113" s="372"/>
      <c r="BI113" s="372"/>
      <c r="BJ113" s="373"/>
    </row>
    <row r="114" spans="1:62" s="27" customFormat="1" ht="12" customHeight="1">
      <c r="B114" s="102"/>
      <c r="C114" s="506" t="s">
        <v>474</v>
      </c>
      <c r="D114" s="504"/>
      <c r="E114" s="504"/>
      <c r="F114" s="503" t="s">
        <v>475</v>
      </c>
      <c r="G114" s="504"/>
      <c r="H114" s="504"/>
      <c r="I114" s="504"/>
      <c r="J114" s="504"/>
      <c r="K114" s="504"/>
      <c r="L114" s="504"/>
      <c r="M114" s="504"/>
      <c r="N114" s="504"/>
      <c r="O114" s="504"/>
      <c r="P114" s="504"/>
      <c r="Q114" s="504"/>
      <c r="R114" s="504"/>
      <c r="S114" s="504"/>
      <c r="T114" s="504"/>
      <c r="U114" s="504"/>
      <c r="V114" s="504"/>
      <c r="W114" s="504"/>
      <c r="X114" s="504"/>
      <c r="Y114" s="504"/>
      <c r="Z114" s="504"/>
      <c r="AA114" s="504"/>
      <c r="AB114" s="504"/>
      <c r="AC114" s="505"/>
      <c r="AD114" s="569">
        <v>10</v>
      </c>
      <c r="AE114" s="570"/>
      <c r="AF114" s="420"/>
      <c r="AG114" s="486"/>
      <c r="AH114" s="485"/>
      <c r="AI114" s="486"/>
      <c r="AJ114" s="103"/>
      <c r="AK114" s="502">
        <f t="shared" si="10"/>
        <v>688</v>
      </c>
      <c r="AL114" s="486"/>
      <c r="AM114" s="430">
        <f t="shared" si="11"/>
        <v>268</v>
      </c>
      <c r="AN114" s="430"/>
      <c r="AO114" s="430">
        <v>0</v>
      </c>
      <c r="AP114" s="430"/>
      <c r="AQ114" s="430">
        <v>0</v>
      </c>
      <c r="AR114" s="430"/>
      <c r="AS114" s="430">
        <v>0</v>
      </c>
      <c r="AT114" s="430"/>
      <c r="AU114" s="430">
        <v>268</v>
      </c>
      <c r="AV114" s="430"/>
      <c r="AW114" s="420">
        <v>420</v>
      </c>
      <c r="AX114" s="421"/>
      <c r="AY114" s="104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6"/>
    </row>
    <row r="115" spans="1:62" s="27" customFormat="1" ht="12" customHeight="1">
      <c r="B115" s="102"/>
      <c r="C115" s="506" t="s">
        <v>476</v>
      </c>
      <c r="D115" s="504"/>
      <c r="E115" s="504"/>
      <c r="F115" s="503" t="s">
        <v>477</v>
      </c>
      <c r="G115" s="504"/>
      <c r="H115" s="504"/>
      <c r="I115" s="504"/>
      <c r="J115" s="504"/>
      <c r="K115" s="504"/>
      <c r="L115" s="504"/>
      <c r="M115" s="504"/>
      <c r="N115" s="504"/>
      <c r="O115" s="504"/>
      <c r="P115" s="504"/>
      <c r="Q115" s="504"/>
      <c r="R115" s="504"/>
      <c r="S115" s="504"/>
      <c r="T115" s="504"/>
      <c r="U115" s="504"/>
      <c r="V115" s="504"/>
      <c r="W115" s="504"/>
      <c r="X115" s="504"/>
      <c r="Y115" s="504"/>
      <c r="Z115" s="504"/>
      <c r="AA115" s="504"/>
      <c r="AB115" s="504"/>
      <c r="AC115" s="505"/>
      <c r="AD115" s="569">
        <v>10</v>
      </c>
      <c r="AE115" s="570"/>
      <c r="AF115" s="420"/>
      <c r="AG115" s="486"/>
      <c r="AH115" s="485"/>
      <c r="AI115" s="486"/>
      <c r="AJ115" s="103"/>
      <c r="AK115" s="502">
        <f t="shared" si="10"/>
        <v>360</v>
      </c>
      <c r="AL115" s="486"/>
      <c r="AM115" s="430">
        <f t="shared" si="11"/>
        <v>0</v>
      </c>
      <c r="AN115" s="430"/>
      <c r="AO115" s="430">
        <v>0</v>
      </c>
      <c r="AP115" s="430"/>
      <c r="AQ115" s="430">
        <v>0</v>
      </c>
      <c r="AR115" s="430"/>
      <c r="AS115" s="430">
        <v>0</v>
      </c>
      <c r="AT115" s="430"/>
      <c r="AU115" s="430">
        <v>0</v>
      </c>
      <c r="AV115" s="430"/>
      <c r="AW115" s="420">
        <v>360</v>
      </c>
      <c r="AX115" s="421"/>
      <c r="AY115" s="104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6"/>
    </row>
    <row r="116" spans="1:62" s="24" customFormat="1">
      <c r="A116" s="249"/>
      <c r="B116" s="110">
        <v>45</v>
      </c>
      <c r="C116" s="531" t="s">
        <v>476</v>
      </c>
      <c r="D116" s="504"/>
      <c r="E116" s="504"/>
      <c r="F116" s="528" t="s">
        <v>519</v>
      </c>
      <c r="G116" s="504"/>
      <c r="H116" s="504"/>
      <c r="I116" s="504"/>
      <c r="J116" s="504"/>
      <c r="K116" s="504"/>
      <c r="L116" s="504"/>
      <c r="M116" s="504"/>
      <c r="N116" s="504"/>
      <c r="O116" s="504"/>
      <c r="P116" s="504"/>
      <c r="Q116" s="504"/>
      <c r="R116" s="504"/>
      <c r="S116" s="504"/>
      <c r="T116" s="504"/>
      <c r="U116" s="504"/>
      <c r="V116" s="504"/>
      <c r="W116" s="504"/>
      <c r="X116" s="504"/>
      <c r="Y116" s="504"/>
      <c r="Z116" s="504"/>
      <c r="AA116" s="504"/>
      <c r="AB116" s="504"/>
      <c r="AC116" s="505"/>
      <c r="AD116" s="574">
        <v>4</v>
      </c>
      <c r="AE116" s="575"/>
      <c r="AF116" s="532" t="s">
        <v>478</v>
      </c>
      <c r="AG116" s="533"/>
      <c r="AH116" s="536"/>
      <c r="AI116" s="533"/>
      <c r="AJ116" s="86"/>
      <c r="AK116" s="534">
        <f t="shared" si="10"/>
        <v>144</v>
      </c>
      <c r="AL116" s="542"/>
      <c r="AM116" s="451">
        <f t="shared" si="11"/>
        <v>0</v>
      </c>
      <c r="AN116" s="451"/>
      <c r="AO116" s="451">
        <v>0</v>
      </c>
      <c r="AP116" s="451"/>
      <c r="AQ116" s="451">
        <v>0</v>
      </c>
      <c r="AR116" s="451"/>
      <c r="AS116" s="451">
        <v>0</v>
      </c>
      <c r="AT116" s="451"/>
      <c r="AU116" s="451">
        <v>0</v>
      </c>
      <c r="AV116" s="451"/>
      <c r="AW116" s="425">
        <v>144</v>
      </c>
      <c r="AX116" s="426"/>
      <c r="AY116" s="206"/>
      <c r="AZ116" s="205"/>
      <c r="BA116" s="205">
        <v>0</v>
      </c>
      <c r="BB116" s="205">
        <v>0</v>
      </c>
      <c r="BC116" s="205"/>
      <c r="BD116" s="205"/>
      <c r="BE116" s="205"/>
      <c r="BF116" s="205"/>
      <c r="BG116" s="205"/>
      <c r="BH116" s="205"/>
      <c r="BI116" s="205"/>
      <c r="BJ116" s="207"/>
    </row>
    <row r="117" spans="1:62" s="24" customFormat="1">
      <c r="A117" s="249"/>
      <c r="B117" s="110">
        <v>46</v>
      </c>
      <c r="C117" s="531" t="s">
        <v>476</v>
      </c>
      <c r="D117" s="504"/>
      <c r="E117" s="504"/>
      <c r="F117" s="528" t="s">
        <v>520</v>
      </c>
      <c r="G117" s="504"/>
      <c r="H117" s="504"/>
      <c r="I117" s="504"/>
      <c r="J117" s="504"/>
      <c r="K117" s="504"/>
      <c r="L117" s="504"/>
      <c r="M117" s="504"/>
      <c r="N117" s="504"/>
      <c r="O117" s="504"/>
      <c r="P117" s="504"/>
      <c r="Q117" s="504"/>
      <c r="R117" s="504"/>
      <c r="S117" s="504"/>
      <c r="T117" s="504"/>
      <c r="U117" s="504"/>
      <c r="V117" s="504"/>
      <c r="W117" s="504"/>
      <c r="X117" s="504"/>
      <c r="Y117" s="504"/>
      <c r="Z117" s="504"/>
      <c r="AA117" s="504"/>
      <c r="AB117" s="504"/>
      <c r="AC117" s="505"/>
      <c r="AD117" s="574">
        <v>6</v>
      </c>
      <c r="AE117" s="575"/>
      <c r="AF117" s="532">
        <v>7</v>
      </c>
      <c r="AG117" s="533"/>
      <c r="AH117" s="536">
        <v>8</v>
      </c>
      <c r="AI117" s="533"/>
      <c r="AJ117" s="86"/>
      <c r="AK117" s="534">
        <f t="shared" si="10"/>
        <v>216</v>
      </c>
      <c r="AL117" s="542"/>
      <c r="AM117" s="451">
        <f t="shared" si="11"/>
        <v>0</v>
      </c>
      <c r="AN117" s="451"/>
      <c r="AO117" s="451">
        <v>0</v>
      </c>
      <c r="AP117" s="451"/>
      <c r="AQ117" s="451">
        <v>0</v>
      </c>
      <c r="AR117" s="451"/>
      <c r="AS117" s="451">
        <v>0</v>
      </c>
      <c r="AT117" s="451"/>
      <c r="AU117" s="451">
        <v>0</v>
      </c>
      <c r="AV117" s="451"/>
      <c r="AW117" s="425">
        <v>216</v>
      </c>
      <c r="AX117" s="426"/>
      <c r="AY117" s="206"/>
      <c r="AZ117" s="205"/>
      <c r="BA117" s="205"/>
      <c r="BB117" s="205"/>
      <c r="BC117" s="205"/>
      <c r="BD117" s="205"/>
      <c r="BE117" s="205">
        <v>0</v>
      </c>
      <c r="BF117" s="205">
        <v>0</v>
      </c>
      <c r="BG117" s="205"/>
      <c r="BH117" s="205"/>
      <c r="BI117" s="205"/>
      <c r="BJ117" s="207"/>
    </row>
    <row r="118" spans="1:62" s="27" customFormat="1" ht="12" customHeight="1">
      <c r="B118" s="102"/>
      <c r="C118" s="531" t="s">
        <v>507</v>
      </c>
      <c r="D118" s="504"/>
      <c r="E118" s="504"/>
      <c r="F118" s="528" t="s">
        <v>463</v>
      </c>
      <c r="G118" s="504"/>
      <c r="H118" s="504"/>
      <c r="I118" s="504"/>
      <c r="J118" s="504"/>
      <c r="K118" s="504"/>
      <c r="L118" s="504"/>
      <c r="M118" s="504"/>
      <c r="N118" s="504"/>
      <c r="O118" s="504"/>
      <c r="P118" s="504"/>
      <c r="Q118" s="504"/>
      <c r="R118" s="504"/>
      <c r="S118" s="504"/>
      <c r="T118" s="504"/>
      <c r="U118" s="504"/>
      <c r="V118" s="504"/>
      <c r="W118" s="504"/>
      <c r="X118" s="504"/>
      <c r="Y118" s="504"/>
      <c r="Z118" s="504"/>
      <c r="AA118" s="504"/>
      <c r="AB118" s="504"/>
      <c r="AC118" s="505"/>
      <c r="AD118" s="569">
        <v>0</v>
      </c>
      <c r="AE118" s="570"/>
      <c r="AF118" s="420"/>
      <c r="AG118" s="486"/>
      <c r="AH118" s="485"/>
      <c r="AI118" s="486"/>
      <c r="AJ118" s="103"/>
      <c r="AK118" s="502">
        <f t="shared" si="10"/>
        <v>328</v>
      </c>
      <c r="AL118" s="486"/>
      <c r="AM118" s="430">
        <f t="shared" si="11"/>
        <v>268</v>
      </c>
      <c r="AN118" s="430"/>
      <c r="AO118" s="430">
        <v>0</v>
      </c>
      <c r="AP118" s="430"/>
      <c r="AQ118" s="430">
        <v>0</v>
      </c>
      <c r="AR118" s="430"/>
      <c r="AS118" s="430">
        <v>0</v>
      </c>
      <c r="AT118" s="430"/>
      <c r="AU118" s="430">
        <v>268</v>
      </c>
      <c r="AV118" s="430"/>
      <c r="AW118" s="420">
        <v>60</v>
      </c>
      <c r="AX118" s="421"/>
      <c r="AY118" s="104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6"/>
    </row>
    <row r="119" spans="1:62" s="24" customFormat="1">
      <c r="A119" s="249"/>
      <c r="B119" s="110">
        <v>47</v>
      </c>
      <c r="C119" s="531" t="s">
        <v>507</v>
      </c>
      <c r="D119" s="504"/>
      <c r="E119" s="504"/>
      <c r="F119" s="528" t="s">
        <v>479</v>
      </c>
      <c r="G119" s="504"/>
      <c r="H119" s="504"/>
      <c r="I119" s="504"/>
      <c r="J119" s="504"/>
      <c r="K119" s="504"/>
      <c r="L119" s="504"/>
      <c r="M119" s="504"/>
      <c r="N119" s="504"/>
      <c r="O119" s="504"/>
      <c r="P119" s="504"/>
      <c r="Q119" s="504"/>
      <c r="R119" s="504"/>
      <c r="S119" s="504"/>
      <c r="T119" s="504"/>
      <c r="U119" s="504"/>
      <c r="V119" s="504"/>
      <c r="W119" s="504"/>
      <c r="X119" s="504"/>
      <c r="Y119" s="504"/>
      <c r="Z119" s="504"/>
      <c r="AA119" s="504"/>
      <c r="AB119" s="504"/>
      <c r="AC119" s="505"/>
      <c r="AD119" s="574">
        <v>0</v>
      </c>
      <c r="AE119" s="575"/>
      <c r="AF119" s="532"/>
      <c r="AG119" s="533"/>
      <c r="AH119" s="536" t="s">
        <v>480</v>
      </c>
      <c r="AI119" s="533"/>
      <c r="AJ119" s="86"/>
      <c r="AK119" s="534">
        <f t="shared" si="10"/>
        <v>328</v>
      </c>
      <c r="AL119" s="542"/>
      <c r="AM119" s="451">
        <f t="shared" si="11"/>
        <v>268</v>
      </c>
      <c r="AN119" s="451"/>
      <c r="AO119" s="451">
        <v>0</v>
      </c>
      <c r="AP119" s="451"/>
      <c r="AQ119" s="451">
        <v>0</v>
      </c>
      <c r="AR119" s="451"/>
      <c r="AS119" s="451">
        <v>0</v>
      </c>
      <c r="AT119" s="451"/>
      <c r="AU119" s="451">
        <v>268</v>
      </c>
      <c r="AV119" s="451"/>
      <c r="AW119" s="425">
        <v>60</v>
      </c>
      <c r="AX119" s="426"/>
      <c r="AY119" s="206"/>
      <c r="AZ119" s="205">
        <v>4</v>
      </c>
      <c r="BA119" s="205">
        <v>4</v>
      </c>
      <c r="BB119" s="205">
        <v>4</v>
      </c>
      <c r="BC119" s="205">
        <v>2</v>
      </c>
      <c r="BD119" s="205">
        <v>2</v>
      </c>
      <c r="BE119" s="205"/>
      <c r="BF119" s="205"/>
      <c r="BG119" s="205"/>
      <c r="BH119" s="205"/>
      <c r="BI119" s="205"/>
      <c r="BJ119" s="207"/>
    </row>
    <row r="120" spans="1:62" s="27" customFormat="1" ht="12" customHeight="1">
      <c r="B120" s="102"/>
      <c r="C120" s="506" t="s">
        <v>481</v>
      </c>
      <c r="D120" s="504"/>
      <c r="E120" s="504"/>
      <c r="F120" s="503" t="s">
        <v>482</v>
      </c>
      <c r="G120" s="504"/>
      <c r="H120" s="504"/>
      <c r="I120" s="504"/>
      <c r="J120" s="504"/>
      <c r="K120" s="504"/>
      <c r="L120" s="504"/>
      <c r="M120" s="504"/>
      <c r="N120" s="504"/>
      <c r="O120" s="504"/>
      <c r="P120" s="504"/>
      <c r="Q120" s="504"/>
      <c r="R120" s="504"/>
      <c r="S120" s="504"/>
      <c r="T120" s="504"/>
      <c r="U120" s="504"/>
      <c r="V120" s="504"/>
      <c r="W120" s="504"/>
      <c r="X120" s="504"/>
      <c r="Y120" s="504"/>
      <c r="Z120" s="504"/>
      <c r="AA120" s="504"/>
      <c r="AB120" s="504"/>
      <c r="AC120" s="505"/>
      <c r="AD120" s="569">
        <v>9</v>
      </c>
      <c r="AE120" s="570"/>
      <c r="AF120" s="420"/>
      <c r="AG120" s="486"/>
      <c r="AH120" s="485"/>
      <c r="AI120" s="486"/>
      <c r="AJ120" s="103"/>
      <c r="AK120" s="502">
        <f t="shared" si="10"/>
        <v>324</v>
      </c>
      <c r="AL120" s="486"/>
      <c r="AM120" s="430">
        <f t="shared" si="11"/>
        <v>0</v>
      </c>
      <c r="AN120" s="430"/>
      <c r="AO120" s="430">
        <v>0</v>
      </c>
      <c r="AP120" s="430"/>
      <c r="AQ120" s="430">
        <v>0</v>
      </c>
      <c r="AR120" s="430"/>
      <c r="AS120" s="430">
        <v>0</v>
      </c>
      <c r="AT120" s="430"/>
      <c r="AU120" s="430">
        <v>0</v>
      </c>
      <c r="AV120" s="430"/>
      <c r="AW120" s="420">
        <v>324</v>
      </c>
      <c r="AX120" s="421"/>
      <c r="AY120" s="104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6"/>
    </row>
    <row r="121" spans="1:62" s="27" customFormat="1" ht="12" customHeight="1">
      <c r="B121" s="102"/>
      <c r="C121" s="506" t="s">
        <v>483</v>
      </c>
      <c r="D121" s="504"/>
      <c r="E121" s="504"/>
      <c r="F121" s="503" t="s">
        <v>484</v>
      </c>
      <c r="G121" s="504"/>
      <c r="H121" s="504"/>
      <c r="I121" s="504"/>
      <c r="J121" s="504"/>
      <c r="K121" s="504"/>
      <c r="L121" s="504"/>
      <c r="M121" s="504"/>
      <c r="N121" s="504"/>
      <c r="O121" s="504"/>
      <c r="P121" s="504"/>
      <c r="Q121" s="504"/>
      <c r="R121" s="504"/>
      <c r="S121" s="504"/>
      <c r="T121" s="504"/>
      <c r="U121" s="504"/>
      <c r="V121" s="504"/>
      <c r="W121" s="504"/>
      <c r="X121" s="504"/>
      <c r="Y121" s="504"/>
      <c r="Z121" s="504"/>
      <c r="AA121" s="504"/>
      <c r="AB121" s="504"/>
      <c r="AC121" s="505"/>
      <c r="AD121" s="569">
        <v>3</v>
      </c>
      <c r="AE121" s="570"/>
      <c r="AF121" s="420"/>
      <c r="AG121" s="486"/>
      <c r="AH121" s="485"/>
      <c r="AI121" s="486"/>
      <c r="AJ121" s="103"/>
      <c r="AK121" s="502">
        <f t="shared" si="10"/>
        <v>108</v>
      </c>
      <c r="AL121" s="486"/>
      <c r="AM121" s="430">
        <f t="shared" si="11"/>
        <v>0</v>
      </c>
      <c r="AN121" s="430"/>
      <c r="AO121" s="430">
        <v>0</v>
      </c>
      <c r="AP121" s="430"/>
      <c r="AQ121" s="430">
        <v>0</v>
      </c>
      <c r="AR121" s="430"/>
      <c r="AS121" s="430">
        <v>0</v>
      </c>
      <c r="AT121" s="430"/>
      <c r="AU121" s="430">
        <v>0</v>
      </c>
      <c r="AV121" s="430"/>
      <c r="AW121" s="420">
        <v>108</v>
      </c>
      <c r="AX121" s="421"/>
      <c r="AY121" s="104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6"/>
    </row>
    <row r="122" spans="1:62" s="24" customFormat="1">
      <c r="A122" s="249"/>
      <c r="B122" s="110">
        <v>48</v>
      </c>
      <c r="C122" s="531" t="s">
        <v>483</v>
      </c>
      <c r="D122" s="504"/>
      <c r="E122" s="504"/>
      <c r="F122" s="528" t="s">
        <v>485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504"/>
      <c r="R122" s="504"/>
      <c r="S122" s="504"/>
      <c r="T122" s="504"/>
      <c r="U122" s="504"/>
      <c r="V122" s="504"/>
      <c r="W122" s="504"/>
      <c r="X122" s="504"/>
      <c r="Y122" s="504"/>
      <c r="Z122" s="504"/>
      <c r="AA122" s="504"/>
      <c r="AB122" s="504"/>
      <c r="AC122" s="505"/>
      <c r="AD122" s="574">
        <v>3</v>
      </c>
      <c r="AE122" s="575"/>
      <c r="AF122" s="532">
        <v>8</v>
      </c>
      <c r="AG122" s="533"/>
      <c r="AH122" s="536"/>
      <c r="AI122" s="533"/>
      <c r="AJ122" s="86"/>
      <c r="AK122" s="534">
        <f t="shared" si="10"/>
        <v>108</v>
      </c>
      <c r="AL122" s="542"/>
      <c r="AM122" s="451">
        <f t="shared" si="11"/>
        <v>0</v>
      </c>
      <c r="AN122" s="451"/>
      <c r="AO122" s="451">
        <v>0</v>
      </c>
      <c r="AP122" s="451"/>
      <c r="AQ122" s="451">
        <v>0</v>
      </c>
      <c r="AR122" s="451"/>
      <c r="AS122" s="451">
        <v>0</v>
      </c>
      <c r="AT122" s="451"/>
      <c r="AU122" s="451">
        <v>0</v>
      </c>
      <c r="AV122" s="451"/>
      <c r="AW122" s="425">
        <v>108</v>
      </c>
      <c r="AX122" s="426"/>
      <c r="AY122" s="206"/>
      <c r="AZ122" s="205"/>
      <c r="BA122" s="205"/>
      <c r="BB122" s="205"/>
      <c r="BC122" s="205"/>
      <c r="BD122" s="205"/>
      <c r="BE122" s="205"/>
      <c r="BF122" s="205">
        <v>0</v>
      </c>
      <c r="BG122" s="205"/>
      <c r="BH122" s="205"/>
      <c r="BI122" s="205"/>
      <c r="BJ122" s="207"/>
    </row>
    <row r="123" spans="1:62" s="27" customFormat="1" ht="12" customHeight="1">
      <c r="B123" s="102"/>
      <c r="C123" s="506" t="s">
        <v>486</v>
      </c>
      <c r="D123" s="504"/>
      <c r="E123" s="504"/>
      <c r="F123" s="503" t="s">
        <v>487</v>
      </c>
      <c r="G123" s="504"/>
      <c r="H123" s="504"/>
      <c r="I123" s="504"/>
      <c r="J123" s="504"/>
      <c r="K123" s="504"/>
      <c r="L123" s="504"/>
      <c r="M123" s="504"/>
      <c r="N123" s="504"/>
      <c r="O123" s="504"/>
      <c r="P123" s="504"/>
      <c r="Q123" s="504"/>
      <c r="R123" s="504"/>
      <c r="S123" s="504"/>
      <c r="T123" s="504"/>
      <c r="U123" s="504"/>
      <c r="V123" s="504"/>
      <c r="W123" s="504"/>
      <c r="X123" s="504"/>
      <c r="Y123" s="504"/>
      <c r="Z123" s="504"/>
      <c r="AA123" s="504"/>
      <c r="AB123" s="504"/>
      <c r="AC123" s="505"/>
      <c r="AD123" s="569">
        <v>6</v>
      </c>
      <c r="AE123" s="570"/>
      <c r="AF123" s="420"/>
      <c r="AG123" s="486"/>
      <c r="AH123" s="485"/>
      <c r="AI123" s="486"/>
      <c r="AJ123" s="103"/>
      <c r="AK123" s="502">
        <f t="shared" si="10"/>
        <v>216</v>
      </c>
      <c r="AL123" s="486"/>
      <c r="AM123" s="430">
        <f t="shared" si="11"/>
        <v>0</v>
      </c>
      <c r="AN123" s="430"/>
      <c r="AO123" s="430">
        <v>0</v>
      </c>
      <c r="AP123" s="430"/>
      <c r="AQ123" s="430">
        <v>0</v>
      </c>
      <c r="AR123" s="430"/>
      <c r="AS123" s="430">
        <v>0</v>
      </c>
      <c r="AT123" s="430"/>
      <c r="AU123" s="430">
        <v>0</v>
      </c>
      <c r="AV123" s="430"/>
      <c r="AW123" s="420">
        <v>216</v>
      </c>
      <c r="AX123" s="421"/>
      <c r="AY123" s="104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6"/>
    </row>
    <row r="124" spans="1:62" s="24" customFormat="1" ht="13.5" thickBot="1">
      <c r="A124" s="249"/>
      <c r="B124" s="110">
        <v>49</v>
      </c>
      <c r="C124" s="531" t="s">
        <v>486</v>
      </c>
      <c r="D124" s="504"/>
      <c r="E124" s="504"/>
      <c r="F124" s="528" t="s">
        <v>488</v>
      </c>
      <c r="G124" s="504"/>
      <c r="H124" s="504"/>
      <c r="I124" s="504"/>
      <c r="J124" s="504"/>
      <c r="K124" s="504"/>
      <c r="L124" s="504"/>
      <c r="M124" s="504"/>
      <c r="N124" s="504"/>
      <c r="O124" s="504"/>
      <c r="P124" s="504"/>
      <c r="Q124" s="504"/>
      <c r="R124" s="504"/>
      <c r="S124" s="504"/>
      <c r="T124" s="504"/>
      <c r="U124" s="504"/>
      <c r="V124" s="504"/>
      <c r="W124" s="504"/>
      <c r="X124" s="504"/>
      <c r="Y124" s="504"/>
      <c r="Z124" s="504"/>
      <c r="AA124" s="504"/>
      <c r="AB124" s="504"/>
      <c r="AC124" s="505"/>
      <c r="AD124" s="574">
        <v>6</v>
      </c>
      <c r="AE124" s="575"/>
      <c r="AF124" s="532">
        <v>8</v>
      </c>
      <c r="AG124" s="533"/>
      <c r="AH124" s="536"/>
      <c r="AI124" s="533"/>
      <c r="AJ124" s="86"/>
      <c r="AK124" s="534">
        <f t="shared" si="10"/>
        <v>216</v>
      </c>
      <c r="AL124" s="542"/>
      <c r="AM124" s="451">
        <f t="shared" si="11"/>
        <v>0</v>
      </c>
      <c r="AN124" s="451"/>
      <c r="AO124" s="451">
        <v>0</v>
      </c>
      <c r="AP124" s="451"/>
      <c r="AQ124" s="451">
        <v>0</v>
      </c>
      <c r="AR124" s="451"/>
      <c r="AS124" s="451">
        <v>0</v>
      </c>
      <c r="AT124" s="451"/>
      <c r="AU124" s="451">
        <v>0</v>
      </c>
      <c r="AV124" s="451"/>
      <c r="AW124" s="425">
        <v>216</v>
      </c>
      <c r="AX124" s="426"/>
      <c r="AY124" s="206"/>
      <c r="AZ124" s="205"/>
      <c r="BA124" s="205"/>
      <c r="BB124" s="205"/>
      <c r="BC124" s="205"/>
      <c r="BD124" s="205"/>
      <c r="BE124" s="205"/>
      <c r="BF124" s="205">
        <v>0</v>
      </c>
      <c r="BG124" s="205"/>
      <c r="BH124" s="205"/>
      <c r="BI124" s="205"/>
      <c r="BJ124" s="207"/>
    </row>
    <row r="125" spans="1:62" s="24" customFormat="1" ht="13.5" thickBot="1">
      <c r="B125" s="111"/>
      <c r="C125" s="244"/>
      <c r="D125" s="327"/>
      <c r="E125" s="327"/>
      <c r="F125" s="330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327"/>
      <c r="U125" s="327"/>
      <c r="V125" s="327"/>
      <c r="W125" s="327"/>
      <c r="X125" s="327"/>
      <c r="Y125" s="327"/>
      <c r="Z125" s="327"/>
      <c r="AA125" s="327"/>
      <c r="AB125" s="327"/>
      <c r="AC125" s="113"/>
      <c r="AD125" s="244"/>
      <c r="AE125" s="151"/>
      <c r="AF125" s="113"/>
      <c r="AG125" s="114"/>
      <c r="AH125" s="113"/>
      <c r="AI125" s="70"/>
      <c r="AJ125" s="115"/>
      <c r="AK125" s="530">
        <f t="shared" si="10"/>
        <v>0</v>
      </c>
      <c r="AL125" s="407"/>
      <c r="AM125" s="406">
        <f t="shared" si="11"/>
        <v>0</v>
      </c>
      <c r="AN125" s="407"/>
      <c r="AO125" s="410"/>
      <c r="AP125" s="452"/>
      <c r="AQ125" s="410"/>
      <c r="AR125" s="452"/>
      <c r="AS125" s="410"/>
      <c r="AT125" s="452"/>
      <c r="AU125" s="410"/>
      <c r="AV125" s="452"/>
      <c r="AW125" s="410"/>
      <c r="AX125" s="411"/>
      <c r="AY125" s="208"/>
      <c r="AZ125" s="209"/>
      <c r="BA125" s="209"/>
      <c r="BB125" s="209"/>
      <c r="BC125" s="209"/>
      <c r="BD125" s="209"/>
      <c r="BE125" s="209"/>
      <c r="BF125" s="209"/>
      <c r="BG125" s="209"/>
      <c r="BH125" s="209"/>
      <c r="BI125" s="209"/>
      <c r="BJ125" s="210"/>
    </row>
    <row r="126" spans="1:62" s="25" customFormat="1" ht="6.75" customHeight="1" thickBot="1">
      <c r="B126" s="87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57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57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57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9"/>
      <c r="BJ126" s="120"/>
    </row>
    <row r="127" spans="1:62" s="24" customFormat="1">
      <c r="B127" s="122"/>
      <c r="C127" s="507" t="s">
        <v>100</v>
      </c>
      <c r="D127" s="529"/>
      <c r="E127" s="529"/>
      <c r="F127" s="529"/>
      <c r="G127" s="529"/>
      <c r="H127" s="529"/>
      <c r="I127" s="529"/>
      <c r="J127" s="529"/>
      <c r="K127" s="529"/>
      <c r="L127" s="529"/>
      <c r="M127" s="529"/>
      <c r="N127" s="529"/>
      <c r="O127" s="529"/>
      <c r="P127" s="529"/>
      <c r="Q127" s="529"/>
      <c r="R127" s="124" t="s">
        <v>101</v>
      </c>
      <c r="S127" s="123"/>
      <c r="T127" s="123"/>
      <c r="U127" s="123"/>
      <c r="V127" s="123"/>
      <c r="W127" s="123"/>
      <c r="X127" s="123"/>
      <c r="Y127" s="123"/>
      <c r="Z127" s="123"/>
      <c r="AA127" s="125"/>
      <c r="AB127" s="126"/>
      <c r="AC127" s="126"/>
      <c r="AD127" s="126"/>
      <c r="AE127" s="126"/>
      <c r="AF127" s="126"/>
      <c r="AG127" s="126"/>
      <c r="AH127" s="126"/>
      <c r="AI127" s="126"/>
      <c r="AJ127" s="127"/>
      <c r="AK127" s="408">
        <f>SUM(AM127,AW127)</f>
        <v>8968</v>
      </c>
      <c r="AL127" s="409"/>
      <c r="AM127" s="422">
        <f>SUM(AO127:AV127)</f>
        <v>4473</v>
      </c>
      <c r="AN127" s="424"/>
      <c r="AO127" s="422">
        <f>SUM(AO118,AO120,AO114,AO95,AO52)</f>
        <v>2286</v>
      </c>
      <c r="AP127" s="424"/>
      <c r="AQ127" s="422">
        <f>SUM(AQ120,AQ114,AQ95,AQ52)</f>
        <v>0</v>
      </c>
      <c r="AR127" s="424"/>
      <c r="AS127" s="422">
        <f>SUM(AS120,AS114,AS95,AS52)</f>
        <v>72</v>
      </c>
      <c r="AT127" s="424"/>
      <c r="AU127" s="422">
        <f>SUM(AU120,AU114,AU95,AU52)</f>
        <v>2115</v>
      </c>
      <c r="AV127" s="424"/>
      <c r="AW127" s="422">
        <f>SUM(AW120,AW114,AW95,AW52)</f>
        <v>4495</v>
      </c>
      <c r="AX127" s="423"/>
      <c r="AY127" s="198">
        <f>SUM(AY54:AY124)</f>
        <v>36</v>
      </c>
      <c r="AZ127" s="199">
        <f t="shared" ref="AZ127:BF127" si="18">SUM(AZ54:AZ124)</f>
        <v>37</v>
      </c>
      <c r="BA127" s="199">
        <f t="shared" si="18"/>
        <v>36</v>
      </c>
      <c r="BB127" s="199">
        <f t="shared" si="18"/>
        <v>33</v>
      </c>
      <c r="BC127" s="199">
        <f t="shared" si="18"/>
        <v>33</v>
      </c>
      <c r="BD127" s="199">
        <f t="shared" si="18"/>
        <v>34</v>
      </c>
      <c r="BE127" s="199">
        <f t="shared" si="18"/>
        <v>27</v>
      </c>
      <c r="BF127" s="310">
        <f t="shared" si="18"/>
        <v>17</v>
      </c>
      <c r="BG127" s="199"/>
      <c r="BH127" s="199"/>
      <c r="BI127" s="200"/>
      <c r="BJ127" s="201"/>
    </row>
    <row r="128" spans="1:62">
      <c r="B128" s="134"/>
      <c r="C128" s="525"/>
      <c r="D128" s="526"/>
      <c r="E128" s="526"/>
      <c r="F128" s="526"/>
      <c r="G128" s="526"/>
      <c r="H128" s="526"/>
      <c r="I128" s="526"/>
      <c r="J128" s="526"/>
      <c r="K128" s="526"/>
      <c r="L128" s="526"/>
      <c r="M128" s="526"/>
      <c r="N128" s="526"/>
      <c r="O128" s="526"/>
      <c r="P128" s="526"/>
      <c r="Q128" s="526"/>
      <c r="R128" s="70" t="s">
        <v>114</v>
      </c>
      <c r="S128" s="28"/>
      <c r="T128" s="28"/>
      <c r="U128" s="28"/>
      <c r="V128" s="28"/>
      <c r="W128" s="28"/>
      <c r="X128" s="28"/>
      <c r="Y128" s="28"/>
      <c r="Z128" s="28"/>
      <c r="AA128" s="25"/>
      <c r="AB128" s="28"/>
      <c r="AC128" s="28"/>
      <c r="AD128" s="28"/>
      <c r="AE128" s="28"/>
      <c r="AF128" s="28"/>
      <c r="AG128" s="28"/>
      <c r="AH128" s="28"/>
      <c r="AI128" s="28"/>
      <c r="AJ128" s="28"/>
      <c r="AK128" s="549">
        <f>SUM(AM128,AW128)</f>
        <v>8568</v>
      </c>
      <c r="AL128" s="550"/>
      <c r="AM128" s="566">
        <f>SUM(AO128:AV128)</f>
        <v>4133</v>
      </c>
      <c r="AN128" s="568"/>
      <c r="AO128" s="566">
        <f>AO127-AO118-AO93</f>
        <v>2286</v>
      </c>
      <c r="AP128" s="568"/>
      <c r="AQ128" s="566">
        <f>AQ127-AQ118-AQ93</f>
        <v>0</v>
      </c>
      <c r="AR128" s="568"/>
      <c r="AS128" s="566">
        <f>AS127-AS118-AS93</f>
        <v>0</v>
      </c>
      <c r="AT128" s="568"/>
      <c r="AU128" s="566">
        <f>AU127-AU118-AU93</f>
        <v>1847</v>
      </c>
      <c r="AV128" s="568"/>
      <c r="AW128" s="566">
        <f>AW127-AW118-AW93</f>
        <v>4435</v>
      </c>
      <c r="AX128" s="567"/>
      <c r="AY128" s="309">
        <f>AY127-AY119-AY94</f>
        <v>32</v>
      </c>
      <c r="AZ128" s="310">
        <f>AZ127-AZ119-AZ94</f>
        <v>33</v>
      </c>
      <c r="BA128" s="310">
        <f>BA127-BA119-BA94</f>
        <v>32</v>
      </c>
      <c r="BB128" s="310">
        <f>BB127-BB119-BB94</f>
        <v>29</v>
      </c>
      <c r="BC128" s="310">
        <f>BC127-BC119-BC94</f>
        <v>31</v>
      </c>
      <c r="BD128" s="310">
        <f>BD127-BD119-BD94</f>
        <v>32</v>
      </c>
      <c r="BE128" s="310">
        <f>BE127-BE119-BE94</f>
        <v>27</v>
      </c>
      <c r="BF128" s="310">
        <f>BF127-BF119-BF94</f>
        <v>17</v>
      </c>
      <c r="BG128" s="310"/>
      <c r="BH128" s="310"/>
      <c r="BI128" s="310"/>
      <c r="BJ128" s="311"/>
    </row>
    <row r="129" spans="1:62">
      <c r="B129" s="134"/>
      <c r="C129" s="525"/>
      <c r="D129" s="526"/>
      <c r="E129" s="526"/>
      <c r="F129" s="526"/>
      <c r="G129" s="526"/>
      <c r="H129" s="526"/>
      <c r="I129" s="526"/>
      <c r="J129" s="526"/>
      <c r="K129" s="526"/>
      <c r="L129" s="526"/>
      <c r="M129" s="526"/>
      <c r="N129" s="526"/>
      <c r="O129" s="526"/>
      <c r="P129" s="526"/>
      <c r="Q129" s="526"/>
      <c r="R129" s="571" t="s">
        <v>259</v>
      </c>
      <c r="S129" s="571"/>
      <c r="T129" s="571"/>
      <c r="U129" s="571"/>
      <c r="V129" s="571"/>
      <c r="W129" s="571"/>
      <c r="X129" s="571"/>
      <c r="Y129" s="571"/>
      <c r="Z129" s="571"/>
      <c r="AA129" s="571"/>
      <c r="AB129" s="571"/>
      <c r="AC129" s="571"/>
      <c r="AD129" s="28"/>
      <c r="AE129" s="28"/>
      <c r="AF129" s="28"/>
      <c r="AG129" s="28"/>
      <c r="AH129" s="28"/>
      <c r="AI129" s="28"/>
      <c r="AJ129" s="28"/>
      <c r="AK129" s="306"/>
      <c r="AL129" s="307"/>
      <c r="AM129" s="312"/>
      <c r="AN129" s="308"/>
      <c r="AO129" s="312"/>
      <c r="AP129" s="308"/>
      <c r="AQ129" s="312"/>
      <c r="AR129" s="308"/>
      <c r="AS129" s="312"/>
      <c r="AT129" s="308"/>
      <c r="AU129" s="312"/>
      <c r="AV129" s="308"/>
      <c r="AW129" s="312"/>
      <c r="AX129" s="312"/>
      <c r="AY129" s="309">
        <v>30</v>
      </c>
      <c r="AZ129" s="310">
        <v>30</v>
      </c>
      <c r="BA129" s="310">
        <v>30</v>
      </c>
      <c r="BB129" s="310">
        <v>30</v>
      </c>
      <c r="BC129" s="310">
        <v>30</v>
      </c>
      <c r="BD129" s="310">
        <v>30</v>
      </c>
      <c r="BE129" s="310">
        <v>30</v>
      </c>
      <c r="BF129" s="310">
        <v>30</v>
      </c>
      <c r="BG129" s="310"/>
      <c r="BH129" s="310"/>
      <c r="BI129" s="310"/>
      <c r="BJ129" s="311"/>
    </row>
    <row r="130" spans="1:62" ht="13.5" thickBot="1">
      <c r="B130" s="134"/>
      <c r="C130" s="525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526"/>
      <c r="O130" s="526"/>
      <c r="P130" s="526"/>
      <c r="Q130" s="526"/>
      <c r="R130" s="70" t="s">
        <v>258</v>
      </c>
      <c r="S130" s="28"/>
      <c r="T130" s="28"/>
      <c r="U130" s="28"/>
      <c r="V130" s="28"/>
      <c r="W130" s="28"/>
      <c r="X130" s="28"/>
      <c r="Y130" s="28"/>
      <c r="Z130" s="28"/>
      <c r="AA130" s="25"/>
      <c r="AB130" s="28"/>
      <c r="AC130" s="28"/>
      <c r="AD130" s="28"/>
      <c r="AE130" s="28"/>
      <c r="AF130" s="28"/>
      <c r="AG130" s="28"/>
      <c r="AH130" s="28"/>
      <c r="AI130" s="28"/>
      <c r="AJ130" s="28"/>
      <c r="AK130" s="313"/>
      <c r="AL130" s="314"/>
      <c r="AM130" s="315"/>
      <c r="AN130" s="319"/>
      <c r="AO130" s="315"/>
      <c r="AP130" s="319"/>
      <c r="AQ130" s="315"/>
      <c r="AR130" s="319"/>
      <c r="AS130" s="315"/>
      <c r="AT130" s="319"/>
      <c r="AU130" s="315"/>
      <c r="AV130" s="319"/>
      <c r="AW130" s="315"/>
      <c r="AX130" s="315"/>
      <c r="AY130" s="316" t="s">
        <v>489</v>
      </c>
      <c r="AZ130" s="317" t="s">
        <v>489</v>
      </c>
      <c r="BA130" s="317" t="s">
        <v>489</v>
      </c>
      <c r="BB130" s="317" t="s">
        <v>489</v>
      </c>
      <c r="BC130" s="317" t="s">
        <v>489</v>
      </c>
      <c r="BD130" s="317" t="s">
        <v>489</v>
      </c>
      <c r="BE130" s="317" t="s">
        <v>489</v>
      </c>
      <c r="BF130" s="317">
        <v>1.5</v>
      </c>
      <c r="BG130" s="317"/>
      <c r="BH130" s="317"/>
      <c r="BI130" s="317"/>
      <c r="BJ130" s="318"/>
    </row>
    <row r="131" spans="1:62">
      <c r="B131" s="134"/>
      <c r="C131" s="527"/>
      <c r="D131" s="526"/>
      <c r="E131" s="526"/>
      <c r="F131" s="526"/>
      <c r="G131" s="526"/>
      <c r="H131" s="526"/>
      <c r="I131" s="526"/>
      <c r="J131" s="526"/>
      <c r="K131" s="526"/>
      <c r="L131" s="526"/>
      <c r="M131" s="526"/>
      <c r="N131" s="526"/>
      <c r="O131" s="526"/>
      <c r="P131" s="526"/>
      <c r="Q131" s="526"/>
      <c r="R131" s="70" t="s">
        <v>102</v>
      </c>
      <c r="S131" s="28"/>
      <c r="T131" s="28"/>
      <c r="U131" s="28"/>
      <c r="V131" s="28"/>
      <c r="W131" s="28"/>
      <c r="X131" s="28"/>
      <c r="Y131" s="28"/>
      <c r="Z131" s="28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551">
        <f>SUM(AY131:BJ131)</f>
        <v>1</v>
      </c>
      <c r="AL131" s="552"/>
      <c r="AM131" s="245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196">
        <v>0</v>
      </c>
      <c r="AZ131" s="197">
        <v>0</v>
      </c>
      <c r="BA131" s="197">
        <v>0</v>
      </c>
      <c r="BB131" s="197">
        <v>0</v>
      </c>
      <c r="BC131" s="197">
        <v>0</v>
      </c>
      <c r="BD131" s="197">
        <v>1</v>
      </c>
      <c r="BE131" s="197">
        <v>0</v>
      </c>
      <c r="BF131" s="197">
        <v>0</v>
      </c>
      <c r="BG131" s="197"/>
      <c r="BH131" s="197"/>
      <c r="BI131" s="197"/>
      <c r="BJ131" s="184"/>
    </row>
    <row r="132" spans="1:62">
      <c r="A132" s="248">
        <f>AW132</f>
        <v>240</v>
      </c>
      <c r="B132" s="134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136" t="s">
        <v>104</v>
      </c>
      <c r="S132" s="28"/>
      <c r="T132" s="28"/>
      <c r="U132" s="28"/>
      <c r="V132" s="70"/>
      <c r="W132" s="28"/>
      <c r="X132" s="28"/>
      <c r="Y132" s="28"/>
      <c r="Z132" s="28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523">
        <f>SUM(AY132:BJ132)</f>
        <v>38</v>
      </c>
      <c r="AL132" s="524"/>
      <c r="AM132" s="246" t="s">
        <v>156</v>
      </c>
      <c r="AN132" s="70"/>
      <c r="AO132" s="70"/>
      <c r="AP132" s="70"/>
      <c r="AQ132" s="70"/>
      <c r="AR132" s="70"/>
      <c r="AS132" s="70"/>
      <c r="AT132" s="70"/>
      <c r="AU132" s="70"/>
      <c r="AV132" s="247"/>
      <c r="AW132" s="559">
        <f>AK128/36+2</f>
        <v>240</v>
      </c>
      <c r="AX132" s="560"/>
      <c r="AY132" s="165">
        <v>4</v>
      </c>
      <c r="AZ132" s="163">
        <v>4</v>
      </c>
      <c r="BA132" s="163">
        <v>5</v>
      </c>
      <c r="BB132" s="163">
        <v>5</v>
      </c>
      <c r="BC132" s="163">
        <v>5</v>
      </c>
      <c r="BD132" s="163">
        <v>5</v>
      </c>
      <c r="BE132" s="163">
        <v>5</v>
      </c>
      <c r="BF132" s="163">
        <v>5</v>
      </c>
      <c r="BG132" s="163"/>
      <c r="BH132" s="163"/>
      <c r="BI132" s="163"/>
      <c r="BJ132" s="178"/>
    </row>
    <row r="133" spans="1:62" ht="13.5" thickBot="1">
      <c r="B133" s="320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321" t="s">
        <v>105</v>
      </c>
      <c r="S133" s="66"/>
      <c r="T133" s="66"/>
      <c r="U133" s="66"/>
      <c r="V133" s="322"/>
      <c r="W133" s="66"/>
      <c r="X133" s="66"/>
      <c r="Y133" s="66"/>
      <c r="Z133" s="66"/>
      <c r="AA133" s="64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547">
        <f>SUM(AY133:BJ133)</f>
        <v>43</v>
      </c>
      <c r="AL133" s="548"/>
      <c r="AM133" s="324"/>
      <c r="AN133" s="322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185">
        <v>6</v>
      </c>
      <c r="AZ133" s="186">
        <v>6</v>
      </c>
      <c r="BA133" s="186">
        <v>6</v>
      </c>
      <c r="BB133" s="186">
        <v>5</v>
      </c>
      <c r="BC133" s="375">
        <v>6</v>
      </c>
      <c r="BD133" s="375">
        <v>6</v>
      </c>
      <c r="BE133" s="375">
        <v>5</v>
      </c>
      <c r="BF133" s="186">
        <v>3</v>
      </c>
      <c r="BG133" s="186"/>
      <c r="BH133" s="186"/>
      <c r="BI133" s="186"/>
      <c r="BJ133" s="187"/>
    </row>
    <row r="134" spans="1:62" customFormat="1" ht="18.75">
      <c r="A134" s="361"/>
      <c r="B134" s="361"/>
      <c r="C134" s="362" t="s">
        <v>509</v>
      </c>
      <c r="D134" s="362" t="s">
        <v>516</v>
      </c>
      <c r="E134" s="363"/>
      <c r="F134" s="363"/>
      <c r="G134" s="363"/>
      <c r="H134" s="363"/>
      <c r="I134" s="363"/>
      <c r="J134" s="361"/>
      <c r="K134" s="361"/>
      <c r="L134" s="361"/>
      <c r="M134" s="361"/>
      <c r="N134" s="361"/>
      <c r="O134" s="361"/>
      <c r="P134" s="361"/>
      <c r="Q134" s="361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4"/>
      <c r="BD134" s="364"/>
      <c r="BE134" s="364"/>
      <c r="BF134" s="364"/>
      <c r="BG134" s="364"/>
      <c r="BH134" s="364"/>
      <c r="BI134" s="364"/>
      <c r="BJ134" s="364"/>
    </row>
    <row r="135" spans="1:62" customFormat="1" ht="18.75">
      <c r="A135" s="361"/>
      <c r="B135" s="361"/>
      <c r="C135" s="362"/>
      <c r="D135" s="362" t="s">
        <v>510</v>
      </c>
      <c r="E135" s="363"/>
      <c r="F135" s="363"/>
      <c r="G135" s="363"/>
      <c r="H135" s="363"/>
      <c r="I135" s="363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4"/>
      <c r="BD135" s="364"/>
      <c r="BE135" s="364"/>
      <c r="BF135" s="364"/>
      <c r="BG135" s="364"/>
      <c r="BH135" s="364"/>
      <c r="BI135" s="364"/>
      <c r="BJ135" s="364"/>
    </row>
    <row r="136" spans="1:62" customFormat="1" ht="18.75">
      <c r="A136" s="361"/>
      <c r="B136" s="361"/>
      <c r="C136" s="363" t="s">
        <v>511</v>
      </c>
      <c r="D136" s="363" t="s">
        <v>512</v>
      </c>
      <c r="E136" s="363"/>
      <c r="F136" s="363"/>
      <c r="G136" s="363"/>
      <c r="H136" s="363"/>
      <c r="I136" s="363"/>
      <c r="J136" s="361"/>
      <c r="K136" s="361"/>
      <c r="L136" s="361"/>
      <c r="M136" s="361"/>
      <c r="N136" s="361"/>
      <c r="O136" s="361"/>
      <c r="P136" s="361"/>
      <c r="Q136" s="361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4"/>
      <c r="BD136" s="364"/>
      <c r="BE136" s="364"/>
      <c r="BF136" s="364"/>
      <c r="BG136" s="364"/>
      <c r="BH136" s="364"/>
      <c r="BI136" s="364"/>
      <c r="BJ136" s="364"/>
    </row>
    <row r="137" spans="1:62" customFormat="1" ht="18.75">
      <c r="A137" s="361"/>
      <c r="B137" s="361"/>
      <c r="C137" s="363" t="s">
        <v>515</v>
      </c>
      <c r="D137" s="363"/>
      <c r="E137" s="363"/>
      <c r="F137" s="363"/>
      <c r="G137" s="363"/>
      <c r="H137" s="363"/>
      <c r="I137" s="363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4"/>
      <c r="BD137" s="364"/>
      <c r="BE137" s="364"/>
      <c r="BF137" s="364"/>
      <c r="BG137" s="364"/>
      <c r="BH137" s="364"/>
      <c r="BI137" s="364"/>
      <c r="BJ137" s="364"/>
    </row>
    <row r="138" spans="1:62" customFormat="1" ht="18.75">
      <c r="A138" s="361"/>
      <c r="B138" s="361"/>
      <c r="C138" s="363" t="s">
        <v>522</v>
      </c>
      <c r="D138" s="363"/>
      <c r="E138" s="363"/>
      <c r="F138" s="363"/>
      <c r="G138" s="363"/>
      <c r="H138" s="363"/>
      <c r="I138" s="363"/>
      <c r="J138" s="361"/>
      <c r="K138" s="361"/>
      <c r="L138" s="361"/>
      <c r="M138" s="361"/>
      <c r="N138" s="361"/>
      <c r="O138" s="361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4"/>
      <c r="BD138" s="364"/>
      <c r="BE138" s="364"/>
      <c r="BF138" s="364"/>
      <c r="BG138" s="364"/>
      <c r="BH138" s="364"/>
      <c r="BI138" s="364"/>
      <c r="BJ138" s="364"/>
    </row>
    <row r="139" spans="1:62">
      <c r="BC139" s="24"/>
      <c r="BD139" s="24"/>
      <c r="BE139" s="24"/>
      <c r="BF139" s="24"/>
      <c r="BG139" s="24"/>
      <c r="BH139" s="24"/>
      <c r="BI139" s="24"/>
      <c r="BJ139" s="24"/>
    </row>
    <row r="140" spans="1:62">
      <c r="BC140" s="24"/>
      <c r="BD140" s="24"/>
      <c r="BE140" s="24"/>
      <c r="BF140" s="24"/>
      <c r="BG140" s="24"/>
      <c r="BH140" s="24"/>
      <c r="BI140" s="24"/>
      <c r="BJ140" s="24"/>
    </row>
    <row r="141" spans="1:62">
      <c r="BC141" s="24"/>
      <c r="BD141" s="24"/>
      <c r="BE141" s="24"/>
      <c r="BF141" s="24"/>
      <c r="BG141" s="24"/>
      <c r="BH141" s="24"/>
      <c r="BI141" s="24"/>
      <c r="BJ141" s="24"/>
    </row>
    <row r="142" spans="1:62">
      <c r="BC142" s="24"/>
      <c r="BD142" s="24"/>
      <c r="BE142" s="24"/>
      <c r="BF142" s="24"/>
      <c r="BG142" s="24"/>
      <c r="BH142" s="24"/>
      <c r="BI142" s="24"/>
      <c r="BJ142" s="24"/>
    </row>
    <row r="143" spans="1:62">
      <c r="BC143" s="24"/>
      <c r="BD143" s="24"/>
      <c r="BE143" s="24"/>
      <c r="BF143" s="24"/>
      <c r="BG143" s="24"/>
      <c r="BH143" s="24"/>
      <c r="BI143" s="24"/>
      <c r="BJ143" s="24"/>
    </row>
    <row r="144" spans="1:62">
      <c r="BC144" s="24"/>
      <c r="BD144" s="24"/>
      <c r="BE144" s="24"/>
      <c r="BF144" s="24"/>
      <c r="BG144" s="24"/>
      <c r="BH144" s="24"/>
      <c r="BI144" s="24"/>
      <c r="BJ144" s="24"/>
    </row>
    <row r="145" spans="55:62">
      <c r="BC145" s="24"/>
      <c r="BD145" s="24"/>
      <c r="BE145" s="24"/>
      <c r="BF145" s="24"/>
      <c r="BG145" s="24"/>
      <c r="BH145" s="24"/>
      <c r="BI145" s="24"/>
      <c r="BJ145" s="24"/>
    </row>
    <row r="146" spans="55:62">
      <c r="BC146" s="24"/>
      <c r="BD146" s="24"/>
      <c r="BE146" s="24"/>
      <c r="BF146" s="24"/>
      <c r="BG146" s="24"/>
      <c r="BH146" s="24"/>
      <c r="BI146" s="24"/>
      <c r="BJ146" s="24"/>
    </row>
    <row r="147" spans="55:62">
      <c r="BC147" s="24"/>
      <c r="BD147" s="24"/>
      <c r="BE147" s="24"/>
      <c r="BF147" s="24"/>
      <c r="BG147" s="24"/>
      <c r="BH147" s="24"/>
      <c r="BI147" s="24"/>
      <c r="BJ147" s="24"/>
    </row>
  </sheetData>
  <mergeCells count="1050">
    <mergeCell ref="AQ57:AR57"/>
    <mergeCell ref="AS57:AT57"/>
    <mergeCell ref="AU57:AV57"/>
    <mergeCell ref="AW57:AX57"/>
    <mergeCell ref="AQ113:AR113"/>
    <mergeCell ref="AS113:AT113"/>
    <mergeCell ref="C113:E113"/>
    <mergeCell ref="F113:AC113"/>
    <mergeCell ref="AD113:AE113"/>
    <mergeCell ref="AF113:AG113"/>
    <mergeCell ref="AU113:AV113"/>
    <mergeCell ref="AW113:AX113"/>
    <mergeCell ref="AH113:AI113"/>
    <mergeCell ref="AK113:AL113"/>
    <mergeCell ref="AM113:AN113"/>
    <mergeCell ref="AO113:AP113"/>
    <mergeCell ref="AQ112:AR112"/>
    <mergeCell ref="AS112:AT112"/>
    <mergeCell ref="AU112:AV112"/>
    <mergeCell ref="AW112:AX112"/>
    <mergeCell ref="AH112:AI112"/>
    <mergeCell ref="AK112:AL112"/>
    <mergeCell ref="AM112:AN112"/>
    <mergeCell ref="AO112:AP112"/>
    <mergeCell ref="C112:E112"/>
    <mergeCell ref="F112:AC112"/>
    <mergeCell ref="AD112:AE112"/>
    <mergeCell ref="AF112:AG112"/>
    <mergeCell ref="AQ111:AR111"/>
    <mergeCell ref="AS111:AT111"/>
    <mergeCell ref="C111:E111"/>
    <mergeCell ref="F111:AC111"/>
    <mergeCell ref="AD111:AE111"/>
    <mergeCell ref="AF111:AG111"/>
    <mergeCell ref="AU111:AV111"/>
    <mergeCell ref="AW111:AX111"/>
    <mergeCell ref="AH111:AI111"/>
    <mergeCell ref="AK111:AL111"/>
    <mergeCell ref="AM111:AN111"/>
    <mergeCell ref="AO111:AP111"/>
    <mergeCell ref="AQ110:AR110"/>
    <mergeCell ref="AS110:AT110"/>
    <mergeCell ref="AU110:AV110"/>
    <mergeCell ref="AW110:AX110"/>
    <mergeCell ref="AH110:AI110"/>
    <mergeCell ref="AK110:AL110"/>
    <mergeCell ref="AM110:AN110"/>
    <mergeCell ref="AO110:AP110"/>
    <mergeCell ref="C110:E110"/>
    <mergeCell ref="F110:AC110"/>
    <mergeCell ref="AD110:AE110"/>
    <mergeCell ref="AF110:AG110"/>
    <mergeCell ref="AQ109:AR109"/>
    <mergeCell ref="AS109:AT109"/>
    <mergeCell ref="C109:E109"/>
    <mergeCell ref="F109:AC109"/>
    <mergeCell ref="AD109:AE109"/>
    <mergeCell ref="AF109:AG109"/>
    <mergeCell ref="AU109:AV109"/>
    <mergeCell ref="AW109:AX109"/>
    <mergeCell ref="AH109:AI109"/>
    <mergeCell ref="AK109:AL109"/>
    <mergeCell ref="AM109:AN109"/>
    <mergeCell ref="AO109:AP109"/>
    <mergeCell ref="AQ108:AR108"/>
    <mergeCell ref="AS108:AT108"/>
    <mergeCell ref="AU108:AV108"/>
    <mergeCell ref="AW108:AX108"/>
    <mergeCell ref="AH108:AI108"/>
    <mergeCell ref="AK108:AL108"/>
    <mergeCell ref="AM108:AN108"/>
    <mergeCell ref="AO108:AP108"/>
    <mergeCell ref="C108:E108"/>
    <mergeCell ref="F108:AC108"/>
    <mergeCell ref="AD108:AE108"/>
    <mergeCell ref="AF108:AG108"/>
    <mergeCell ref="AQ107:AR107"/>
    <mergeCell ref="AS107:AT107"/>
    <mergeCell ref="C107:E107"/>
    <mergeCell ref="F107:AC107"/>
    <mergeCell ref="AD107:AE107"/>
    <mergeCell ref="AF107:AG107"/>
    <mergeCell ref="AU107:AV107"/>
    <mergeCell ref="AW107:AX107"/>
    <mergeCell ref="AH107:AI107"/>
    <mergeCell ref="AK107:AL107"/>
    <mergeCell ref="AM107:AN107"/>
    <mergeCell ref="AO107:AP107"/>
    <mergeCell ref="AQ106:AR106"/>
    <mergeCell ref="AS106:AT106"/>
    <mergeCell ref="AU106:AV106"/>
    <mergeCell ref="AW106:AX106"/>
    <mergeCell ref="AH106:AI106"/>
    <mergeCell ref="AK106:AL106"/>
    <mergeCell ref="AM106:AN106"/>
    <mergeCell ref="AO106:AP106"/>
    <mergeCell ref="C106:E106"/>
    <mergeCell ref="F106:AC106"/>
    <mergeCell ref="AD106:AE106"/>
    <mergeCell ref="AF106:AG106"/>
    <mergeCell ref="AQ105:AR105"/>
    <mergeCell ref="AS105:AT105"/>
    <mergeCell ref="C105:E105"/>
    <mergeCell ref="F105:AC105"/>
    <mergeCell ref="AD105:AE105"/>
    <mergeCell ref="AF105:AG105"/>
    <mergeCell ref="AU105:AV105"/>
    <mergeCell ref="AW105:AX105"/>
    <mergeCell ref="AH105:AI105"/>
    <mergeCell ref="AK105:AL105"/>
    <mergeCell ref="AM105:AN105"/>
    <mergeCell ref="AO105:AP105"/>
    <mergeCell ref="AQ104:AR104"/>
    <mergeCell ref="AS104:AT104"/>
    <mergeCell ref="AU104:AV104"/>
    <mergeCell ref="AW104:AX104"/>
    <mergeCell ref="AH104:AI104"/>
    <mergeCell ref="AK104:AL104"/>
    <mergeCell ref="AM104:AN104"/>
    <mergeCell ref="AO104:AP104"/>
    <mergeCell ref="C104:E104"/>
    <mergeCell ref="F104:AC104"/>
    <mergeCell ref="AD104:AE104"/>
    <mergeCell ref="AF104:AG104"/>
    <mergeCell ref="AQ103:AR103"/>
    <mergeCell ref="AS103:AT103"/>
    <mergeCell ref="C103:E103"/>
    <mergeCell ref="F103:AC103"/>
    <mergeCell ref="AD103:AE103"/>
    <mergeCell ref="AF103:AG103"/>
    <mergeCell ref="AU103:AV103"/>
    <mergeCell ref="AW103:AX103"/>
    <mergeCell ref="AH103:AI103"/>
    <mergeCell ref="AK103:AL103"/>
    <mergeCell ref="AM103:AN103"/>
    <mergeCell ref="AO103:AP103"/>
    <mergeCell ref="AQ102:AR102"/>
    <mergeCell ref="AS102:AT102"/>
    <mergeCell ref="AU102:AV102"/>
    <mergeCell ref="AW102:AX102"/>
    <mergeCell ref="AH102:AI102"/>
    <mergeCell ref="AK102:AL102"/>
    <mergeCell ref="AM102:AN102"/>
    <mergeCell ref="AO102:AP102"/>
    <mergeCell ref="C102:E102"/>
    <mergeCell ref="F102:AC102"/>
    <mergeCell ref="AD102:AE102"/>
    <mergeCell ref="AF102:AG102"/>
    <mergeCell ref="AQ69:AR69"/>
    <mergeCell ref="AS69:AT69"/>
    <mergeCell ref="AU69:AV69"/>
    <mergeCell ref="AW69:AX69"/>
    <mergeCell ref="AH69:AI69"/>
    <mergeCell ref="AK69:AL69"/>
    <mergeCell ref="AM69:AN69"/>
    <mergeCell ref="AO69:AP69"/>
    <mergeCell ref="C69:E69"/>
    <mergeCell ref="F69:AC69"/>
    <mergeCell ref="AD69:AE69"/>
    <mergeCell ref="AF69:AG69"/>
    <mergeCell ref="AQ92:AR92"/>
    <mergeCell ref="AS92:AT92"/>
    <mergeCell ref="AU92:AV92"/>
    <mergeCell ref="AW92:AX92"/>
    <mergeCell ref="AH92:AI92"/>
    <mergeCell ref="AK92:AL92"/>
    <mergeCell ref="AM92:AN92"/>
    <mergeCell ref="AO92:AP92"/>
    <mergeCell ref="C92:E92"/>
    <mergeCell ref="F92:AC92"/>
    <mergeCell ref="AD92:AE92"/>
    <mergeCell ref="AF92:AG92"/>
    <mergeCell ref="AQ91:AR91"/>
    <mergeCell ref="AS91:AT91"/>
    <mergeCell ref="C91:E91"/>
    <mergeCell ref="F91:AC91"/>
    <mergeCell ref="AD91:AE91"/>
    <mergeCell ref="AF91:AG91"/>
    <mergeCell ref="AU91:AV91"/>
    <mergeCell ref="AW91:AX91"/>
    <mergeCell ref="AH91:AI91"/>
    <mergeCell ref="AK91:AL91"/>
    <mergeCell ref="AM91:AN91"/>
    <mergeCell ref="AO91:AP91"/>
    <mergeCell ref="AU90:AV90"/>
    <mergeCell ref="AW90:AX90"/>
    <mergeCell ref="AH90:AI90"/>
    <mergeCell ref="AK90:AL90"/>
    <mergeCell ref="AM90:AN90"/>
    <mergeCell ref="AO90:AP90"/>
    <mergeCell ref="C89:E89"/>
    <mergeCell ref="F89:AC89"/>
    <mergeCell ref="AD89:AE89"/>
    <mergeCell ref="AF89:AG89"/>
    <mergeCell ref="AQ90:AR90"/>
    <mergeCell ref="AS90:AT90"/>
    <mergeCell ref="AU89:AV89"/>
    <mergeCell ref="AW89:AX89"/>
    <mergeCell ref="AH89:AI89"/>
    <mergeCell ref="AK89:AL89"/>
    <mergeCell ref="AM89:AN89"/>
    <mergeCell ref="AO89:AP89"/>
    <mergeCell ref="AQ89:AR89"/>
    <mergeCell ref="AS89:AT89"/>
    <mergeCell ref="AQ88:AR88"/>
    <mergeCell ref="AS88:AT88"/>
    <mergeCell ref="C88:E88"/>
    <mergeCell ref="F88:AC88"/>
    <mergeCell ref="AD88:AE88"/>
    <mergeCell ref="AF88:AG88"/>
    <mergeCell ref="C124:E124"/>
    <mergeCell ref="F124:AC124"/>
    <mergeCell ref="AD124:AE124"/>
    <mergeCell ref="AF124:AG124"/>
    <mergeCell ref="AU88:AV88"/>
    <mergeCell ref="AW88:AX88"/>
    <mergeCell ref="AH88:AI88"/>
    <mergeCell ref="AK88:AL88"/>
    <mergeCell ref="AM88:AN88"/>
    <mergeCell ref="AO88:AP88"/>
    <mergeCell ref="AU124:AV124"/>
    <mergeCell ref="AW124:AX124"/>
    <mergeCell ref="AH124:AI124"/>
    <mergeCell ref="AK124:AL124"/>
    <mergeCell ref="AM124:AN124"/>
    <mergeCell ref="AO124:AP124"/>
    <mergeCell ref="AQ124:AR124"/>
    <mergeCell ref="AS124:AT124"/>
    <mergeCell ref="AQ123:AR123"/>
    <mergeCell ref="AS123:AT123"/>
    <mergeCell ref="AU123:AV123"/>
    <mergeCell ref="AW123:AX123"/>
    <mergeCell ref="AH123:AI123"/>
    <mergeCell ref="AK123:AL123"/>
    <mergeCell ref="AM123:AN123"/>
    <mergeCell ref="AO123:AP123"/>
    <mergeCell ref="C123:E123"/>
    <mergeCell ref="F123:AC123"/>
    <mergeCell ref="AD123:AE123"/>
    <mergeCell ref="AF123:AG123"/>
    <mergeCell ref="AQ122:AR122"/>
    <mergeCell ref="AS122:AT122"/>
    <mergeCell ref="C122:E122"/>
    <mergeCell ref="F122:AC122"/>
    <mergeCell ref="AD122:AE122"/>
    <mergeCell ref="AF122:AG122"/>
    <mergeCell ref="AU122:AV122"/>
    <mergeCell ref="AW122:AX122"/>
    <mergeCell ref="AH122:AI122"/>
    <mergeCell ref="AK122:AL122"/>
    <mergeCell ref="AM122:AN122"/>
    <mergeCell ref="AO122:AP122"/>
    <mergeCell ref="AQ121:AR121"/>
    <mergeCell ref="AS121:AT121"/>
    <mergeCell ref="AU121:AV121"/>
    <mergeCell ref="AW121:AX121"/>
    <mergeCell ref="AH121:AI121"/>
    <mergeCell ref="AK121:AL121"/>
    <mergeCell ref="AM121:AN121"/>
    <mergeCell ref="AO121:AP121"/>
    <mergeCell ref="C121:E121"/>
    <mergeCell ref="F121:AC121"/>
    <mergeCell ref="AD121:AE121"/>
    <mergeCell ref="AF121:AG121"/>
    <mergeCell ref="AQ120:AR120"/>
    <mergeCell ref="AS120:AT120"/>
    <mergeCell ref="C120:E120"/>
    <mergeCell ref="F120:AC120"/>
    <mergeCell ref="AD120:AE120"/>
    <mergeCell ref="AF120:AG120"/>
    <mergeCell ref="AU120:AV120"/>
    <mergeCell ref="AW120:AX120"/>
    <mergeCell ref="AH120:AI120"/>
    <mergeCell ref="AK120:AL120"/>
    <mergeCell ref="AM120:AN120"/>
    <mergeCell ref="AO120:AP120"/>
    <mergeCell ref="AQ119:AR119"/>
    <mergeCell ref="AS119:AT119"/>
    <mergeCell ref="AU119:AV119"/>
    <mergeCell ref="AW119:AX119"/>
    <mergeCell ref="AH119:AI119"/>
    <mergeCell ref="AK119:AL119"/>
    <mergeCell ref="AM119:AN119"/>
    <mergeCell ref="AO119:AP119"/>
    <mergeCell ref="C119:E119"/>
    <mergeCell ref="F119:AC119"/>
    <mergeCell ref="AD119:AE119"/>
    <mergeCell ref="AF119:AG119"/>
    <mergeCell ref="AQ118:AR118"/>
    <mergeCell ref="AS118:AT118"/>
    <mergeCell ref="C118:E118"/>
    <mergeCell ref="F118:AC118"/>
    <mergeCell ref="AD118:AE118"/>
    <mergeCell ref="AF118:AG118"/>
    <mergeCell ref="AU118:AV118"/>
    <mergeCell ref="AW118:AX118"/>
    <mergeCell ref="AH118:AI118"/>
    <mergeCell ref="AK118:AL118"/>
    <mergeCell ref="AM118:AN118"/>
    <mergeCell ref="AO118:AP118"/>
    <mergeCell ref="AQ117:AR117"/>
    <mergeCell ref="AS117:AT117"/>
    <mergeCell ref="AU117:AV117"/>
    <mergeCell ref="AW117:AX117"/>
    <mergeCell ref="AH117:AI117"/>
    <mergeCell ref="AK117:AL117"/>
    <mergeCell ref="AM117:AN117"/>
    <mergeCell ref="AO117:AP117"/>
    <mergeCell ref="C117:E117"/>
    <mergeCell ref="F117:AC117"/>
    <mergeCell ref="AD117:AE117"/>
    <mergeCell ref="AF117:AG117"/>
    <mergeCell ref="AQ116:AR116"/>
    <mergeCell ref="AS116:AT116"/>
    <mergeCell ref="C116:E116"/>
    <mergeCell ref="F116:AC116"/>
    <mergeCell ref="AD116:AE116"/>
    <mergeCell ref="AF116:AG116"/>
    <mergeCell ref="AU116:AV116"/>
    <mergeCell ref="AW116:AX116"/>
    <mergeCell ref="AH116:AI116"/>
    <mergeCell ref="AK116:AL116"/>
    <mergeCell ref="AM116:AN116"/>
    <mergeCell ref="AO116:AP116"/>
    <mergeCell ref="AQ115:AR115"/>
    <mergeCell ref="AS115:AT115"/>
    <mergeCell ref="AU115:AV115"/>
    <mergeCell ref="AW115:AX115"/>
    <mergeCell ref="AH115:AI115"/>
    <mergeCell ref="AK115:AL115"/>
    <mergeCell ref="AM115:AN115"/>
    <mergeCell ref="AO115:AP115"/>
    <mergeCell ref="C115:E115"/>
    <mergeCell ref="F115:AC115"/>
    <mergeCell ref="AD115:AE115"/>
    <mergeCell ref="AF115:AG115"/>
    <mergeCell ref="AQ114:AR114"/>
    <mergeCell ref="AS114:AT114"/>
    <mergeCell ref="C114:E114"/>
    <mergeCell ref="F114:AC114"/>
    <mergeCell ref="AD114:AE114"/>
    <mergeCell ref="AF114:AG114"/>
    <mergeCell ref="AU114:AV114"/>
    <mergeCell ref="AW114:AX114"/>
    <mergeCell ref="AH114:AI114"/>
    <mergeCell ref="AK114:AL114"/>
    <mergeCell ref="AM114:AN114"/>
    <mergeCell ref="AO114:AP114"/>
    <mergeCell ref="C101:E101"/>
    <mergeCell ref="F101:AC101"/>
    <mergeCell ref="AD101:AE101"/>
    <mergeCell ref="AF101:AG101"/>
    <mergeCell ref="F70:AC70"/>
    <mergeCell ref="C70:E70"/>
    <mergeCell ref="C90:E90"/>
    <mergeCell ref="F90:AC90"/>
    <mergeCell ref="AD90:AE90"/>
    <mergeCell ref="AF90:AG90"/>
    <mergeCell ref="AU101:AV101"/>
    <mergeCell ref="AW101:AX101"/>
    <mergeCell ref="AH101:AI101"/>
    <mergeCell ref="AK101:AL101"/>
    <mergeCell ref="AM101:AN101"/>
    <mergeCell ref="AO101:AP101"/>
    <mergeCell ref="AQ101:AR101"/>
    <mergeCell ref="AS101:AT101"/>
    <mergeCell ref="AQ100:AR100"/>
    <mergeCell ref="AS100:AT100"/>
    <mergeCell ref="AU100:AV100"/>
    <mergeCell ref="AW100:AX100"/>
    <mergeCell ref="AH100:AI100"/>
    <mergeCell ref="AK100:AL100"/>
    <mergeCell ref="AM100:AN100"/>
    <mergeCell ref="AO100:AP100"/>
    <mergeCell ref="C100:E100"/>
    <mergeCell ref="F100:AC100"/>
    <mergeCell ref="AD100:AE100"/>
    <mergeCell ref="AF100:AG100"/>
    <mergeCell ref="AQ99:AR99"/>
    <mergeCell ref="AS99:AT99"/>
    <mergeCell ref="C99:E99"/>
    <mergeCell ref="F99:AC99"/>
    <mergeCell ref="AD99:AE99"/>
    <mergeCell ref="AF99:AG99"/>
    <mergeCell ref="AU99:AV99"/>
    <mergeCell ref="AW99:AX99"/>
    <mergeCell ref="AH99:AI99"/>
    <mergeCell ref="AK99:AL99"/>
    <mergeCell ref="AM99:AN99"/>
    <mergeCell ref="AO99:AP99"/>
    <mergeCell ref="AQ98:AR98"/>
    <mergeCell ref="AS98:AT98"/>
    <mergeCell ref="AU98:AV98"/>
    <mergeCell ref="AW98:AX98"/>
    <mergeCell ref="AH98:AI98"/>
    <mergeCell ref="AK98:AL98"/>
    <mergeCell ref="AM98:AN98"/>
    <mergeCell ref="AO98:AP98"/>
    <mergeCell ref="C98:E98"/>
    <mergeCell ref="F98:AC98"/>
    <mergeCell ref="AD98:AE98"/>
    <mergeCell ref="AF98:AG98"/>
    <mergeCell ref="AQ97:AR97"/>
    <mergeCell ref="AS97:AT97"/>
    <mergeCell ref="C97:E97"/>
    <mergeCell ref="F97:AC97"/>
    <mergeCell ref="AD97:AE97"/>
    <mergeCell ref="AF97:AG97"/>
    <mergeCell ref="AU97:AV97"/>
    <mergeCell ref="AW97:AX97"/>
    <mergeCell ref="AH97:AI97"/>
    <mergeCell ref="AK97:AL97"/>
    <mergeCell ref="AM97:AN97"/>
    <mergeCell ref="AO97:AP97"/>
    <mergeCell ref="AQ96:AR96"/>
    <mergeCell ref="AS96:AT96"/>
    <mergeCell ref="C96:E96"/>
    <mergeCell ref="F96:AC96"/>
    <mergeCell ref="AD96:AE96"/>
    <mergeCell ref="AF96:AG96"/>
    <mergeCell ref="AU96:AV96"/>
    <mergeCell ref="AW96:AX96"/>
    <mergeCell ref="AH96:AI96"/>
    <mergeCell ref="AK96:AL96"/>
    <mergeCell ref="AM96:AN96"/>
    <mergeCell ref="AO96:AP96"/>
    <mergeCell ref="AQ95:AR95"/>
    <mergeCell ref="AS95:AT95"/>
    <mergeCell ref="AU95:AV95"/>
    <mergeCell ref="AW95:AX95"/>
    <mergeCell ref="AH95:AI95"/>
    <mergeCell ref="AK95:AL95"/>
    <mergeCell ref="AM95:AN95"/>
    <mergeCell ref="AO95:AP95"/>
    <mergeCell ref="C95:E95"/>
    <mergeCell ref="F95:AC95"/>
    <mergeCell ref="AD95:AE95"/>
    <mergeCell ref="AF95:AG95"/>
    <mergeCell ref="AQ94:AR94"/>
    <mergeCell ref="AS94:AT94"/>
    <mergeCell ref="C94:E94"/>
    <mergeCell ref="F94:AC94"/>
    <mergeCell ref="AD94:AE94"/>
    <mergeCell ref="AF94:AG94"/>
    <mergeCell ref="C93:E93"/>
    <mergeCell ref="F93:AC93"/>
    <mergeCell ref="AD93:AE93"/>
    <mergeCell ref="AF93:AG93"/>
    <mergeCell ref="AU94:AV94"/>
    <mergeCell ref="AW94:AX94"/>
    <mergeCell ref="AH94:AI94"/>
    <mergeCell ref="AK94:AL94"/>
    <mergeCell ref="AM94:AN94"/>
    <mergeCell ref="AO94:AP94"/>
    <mergeCell ref="AU93:AV93"/>
    <mergeCell ref="AW93:AX93"/>
    <mergeCell ref="AH93:AI93"/>
    <mergeCell ref="AK93:AL93"/>
    <mergeCell ref="AM93:AN93"/>
    <mergeCell ref="AO93:AP93"/>
    <mergeCell ref="AQ93:AR93"/>
    <mergeCell ref="AS93:AT93"/>
    <mergeCell ref="AQ85:AR85"/>
    <mergeCell ref="AS85:AT85"/>
    <mergeCell ref="AU85:AV85"/>
    <mergeCell ref="AW85:AX85"/>
    <mergeCell ref="AH85:AI85"/>
    <mergeCell ref="AK85:AL85"/>
    <mergeCell ref="AM85:AN85"/>
    <mergeCell ref="AO85:AP85"/>
    <mergeCell ref="C85:E85"/>
    <mergeCell ref="F85:AC85"/>
    <mergeCell ref="AD85:AE85"/>
    <mergeCell ref="AF85:AG85"/>
    <mergeCell ref="AQ84:AR84"/>
    <mergeCell ref="AS84:AT84"/>
    <mergeCell ref="C84:E84"/>
    <mergeCell ref="F84:AC84"/>
    <mergeCell ref="AD84:AE84"/>
    <mergeCell ref="AF84:AG84"/>
    <mergeCell ref="AU84:AV84"/>
    <mergeCell ref="AW84:AX84"/>
    <mergeCell ref="AH84:AI84"/>
    <mergeCell ref="AK84:AL84"/>
    <mergeCell ref="AM84:AN84"/>
    <mergeCell ref="AO84:AP84"/>
    <mergeCell ref="AQ87:AR87"/>
    <mergeCell ref="AS87:AT87"/>
    <mergeCell ref="AU87:AV87"/>
    <mergeCell ref="AW87:AX87"/>
    <mergeCell ref="AH87:AI87"/>
    <mergeCell ref="AK87:AL87"/>
    <mergeCell ref="AM87:AN87"/>
    <mergeCell ref="AO87:AP87"/>
    <mergeCell ref="C87:E87"/>
    <mergeCell ref="F87:AC87"/>
    <mergeCell ref="AD87:AE87"/>
    <mergeCell ref="AF87:AG87"/>
    <mergeCell ref="AQ86:AR86"/>
    <mergeCell ref="AS86:AT86"/>
    <mergeCell ref="C86:E86"/>
    <mergeCell ref="F86:AC86"/>
    <mergeCell ref="AD86:AE86"/>
    <mergeCell ref="AF86:AG86"/>
    <mergeCell ref="AU86:AV86"/>
    <mergeCell ref="AW86:AX86"/>
    <mergeCell ref="AH86:AI86"/>
    <mergeCell ref="AK86:AL86"/>
    <mergeCell ref="AM86:AN86"/>
    <mergeCell ref="AO86:AP86"/>
    <mergeCell ref="AQ83:AR83"/>
    <mergeCell ref="AS83:AT83"/>
    <mergeCell ref="AU83:AV83"/>
    <mergeCell ref="AW83:AX83"/>
    <mergeCell ref="AH83:AI83"/>
    <mergeCell ref="AK83:AL83"/>
    <mergeCell ref="AM83:AN83"/>
    <mergeCell ref="AO83:AP83"/>
    <mergeCell ref="C83:E83"/>
    <mergeCell ref="F83:AC83"/>
    <mergeCell ref="AD83:AE83"/>
    <mergeCell ref="AF83:AG83"/>
    <mergeCell ref="AQ82:AR82"/>
    <mergeCell ref="AS82:AT82"/>
    <mergeCell ref="C82:E82"/>
    <mergeCell ref="F82:AC82"/>
    <mergeCell ref="AD82:AE82"/>
    <mergeCell ref="AF82:AG82"/>
    <mergeCell ref="AU82:AV82"/>
    <mergeCell ref="AW82:AX82"/>
    <mergeCell ref="AH82:AI82"/>
    <mergeCell ref="AK82:AL82"/>
    <mergeCell ref="AM82:AN82"/>
    <mergeCell ref="AO82:AP82"/>
    <mergeCell ref="AQ81:AR81"/>
    <mergeCell ref="AS81:AT81"/>
    <mergeCell ref="AU81:AV81"/>
    <mergeCell ref="AW81:AX81"/>
    <mergeCell ref="AH81:AI81"/>
    <mergeCell ref="AK81:AL81"/>
    <mergeCell ref="AM81:AN81"/>
    <mergeCell ref="AO81:AP81"/>
    <mergeCell ref="C81:E81"/>
    <mergeCell ref="F81:AC81"/>
    <mergeCell ref="AD81:AE81"/>
    <mergeCell ref="AF81:AG81"/>
    <mergeCell ref="AQ80:AR80"/>
    <mergeCell ref="AS80:AT80"/>
    <mergeCell ref="C80:E80"/>
    <mergeCell ref="F80:AC80"/>
    <mergeCell ref="AD80:AE80"/>
    <mergeCell ref="AF80:AG80"/>
    <mergeCell ref="AU80:AV80"/>
    <mergeCell ref="AW80:AX80"/>
    <mergeCell ref="AH80:AI80"/>
    <mergeCell ref="AK80:AL80"/>
    <mergeCell ref="AM80:AN80"/>
    <mergeCell ref="AO80:AP80"/>
    <mergeCell ref="AQ79:AR79"/>
    <mergeCell ref="AS79:AT79"/>
    <mergeCell ref="AU79:AV79"/>
    <mergeCell ref="AW79:AX79"/>
    <mergeCell ref="AH79:AI79"/>
    <mergeCell ref="AK79:AL79"/>
    <mergeCell ref="AM79:AN79"/>
    <mergeCell ref="AO79:AP79"/>
    <mergeCell ref="C79:E79"/>
    <mergeCell ref="F79:AC79"/>
    <mergeCell ref="AD79:AE79"/>
    <mergeCell ref="AF79:AG79"/>
    <mergeCell ref="AQ78:AR78"/>
    <mergeCell ref="AS78:AT78"/>
    <mergeCell ref="C78:E78"/>
    <mergeCell ref="F78:AC78"/>
    <mergeCell ref="AD78:AE78"/>
    <mergeCell ref="AF78:AG78"/>
    <mergeCell ref="AU78:AV78"/>
    <mergeCell ref="AW78:AX78"/>
    <mergeCell ref="AH78:AI78"/>
    <mergeCell ref="AK78:AL78"/>
    <mergeCell ref="AM78:AN78"/>
    <mergeCell ref="AO78:AP78"/>
    <mergeCell ref="AQ77:AR77"/>
    <mergeCell ref="AS77:AT77"/>
    <mergeCell ref="AU77:AV77"/>
    <mergeCell ref="AW77:AX77"/>
    <mergeCell ref="AH77:AI77"/>
    <mergeCell ref="AK77:AL77"/>
    <mergeCell ref="AM77:AN77"/>
    <mergeCell ref="AO77:AP77"/>
    <mergeCell ref="C77:E77"/>
    <mergeCell ref="F77:AC77"/>
    <mergeCell ref="AD77:AE77"/>
    <mergeCell ref="AF77:AG77"/>
    <mergeCell ref="AQ76:AR76"/>
    <mergeCell ref="AS76:AT76"/>
    <mergeCell ref="C76:E76"/>
    <mergeCell ref="F76:AC76"/>
    <mergeCell ref="AD76:AE76"/>
    <mergeCell ref="AF76:AG76"/>
    <mergeCell ref="AU76:AV76"/>
    <mergeCell ref="AW76:AX76"/>
    <mergeCell ref="AH76:AI76"/>
    <mergeCell ref="AK76:AL76"/>
    <mergeCell ref="AM76:AN76"/>
    <mergeCell ref="AO76:AP76"/>
    <mergeCell ref="AQ75:AR75"/>
    <mergeCell ref="AS75:AT75"/>
    <mergeCell ref="AU75:AV75"/>
    <mergeCell ref="AW75:AX75"/>
    <mergeCell ref="AH75:AI75"/>
    <mergeCell ref="AK75:AL75"/>
    <mergeCell ref="AM75:AN75"/>
    <mergeCell ref="AO75:AP75"/>
    <mergeCell ref="C75:E75"/>
    <mergeCell ref="F75:AC75"/>
    <mergeCell ref="AD75:AE75"/>
    <mergeCell ref="AF75:AG75"/>
    <mergeCell ref="AQ74:AR74"/>
    <mergeCell ref="AS74:AT74"/>
    <mergeCell ref="C74:E74"/>
    <mergeCell ref="F74:AC74"/>
    <mergeCell ref="AD74:AE74"/>
    <mergeCell ref="AF74:AG74"/>
    <mergeCell ref="AU74:AV74"/>
    <mergeCell ref="AW74:AX74"/>
    <mergeCell ref="AH74:AI74"/>
    <mergeCell ref="AK74:AL74"/>
    <mergeCell ref="AM74:AN74"/>
    <mergeCell ref="AO74:AP74"/>
    <mergeCell ref="AQ73:AR73"/>
    <mergeCell ref="AS73:AT73"/>
    <mergeCell ref="AU73:AV73"/>
    <mergeCell ref="AW73:AX73"/>
    <mergeCell ref="AH73:AI73"/>
    <mergeCell ref="AK73:AL73"/>
    <mergeCell ref="AM73:AN73"/>
    <mergeCell ref="AO73:AP73"/>
    <mergeCell ref="C73:E73"/>
    <mergeCell ref="F73:AC73"/>
    <mergeCell ref="AD73:AE73"/>
    <mergeCell ref="AF73:AG73"/>
    <mergeCell ref="AQ72:AR72"/>
    <mergeCell ref="AS72:AT72"/>
    <mergeCell ref="C72:E72"/>
    <mergeCell ref="F72:AC72"/>
    <mergeCell ref="AD72:AE72"/>
    <mergeCell ref="AF72:AG72"/>
    <mergeCell ref="AU72:AV72"/>
    <mergeCell ref="AW72:AX72"/>
    <mergeCell ref="AH72:AI72"/>
    <mergeCell ref="AK72:AL72"/>
    <mergeCell ref="AM72:AN72"/>
    <mergeCell ref="AO72:AP72"/>
    <mergeCell ref="AU71:AV71"/>
    <mergeCell ref="AW71:AX71"/>
    <mergeCell ref="AH71:AI71"/>
    <mergeCell ref="AK71:AL71"/>
    <mergeCell ref="AM71:AN71"/>
    <mergeCell ref="AO71:AP71"/>
    <mergeCell ref="C71:E71"/>
    <mergeCell ref="F71:AC71"/>
    <mergeCell ref="AD71:AE71"/>
    <mergeCell ref="AF71:AG71"/>
    <mergeCell ref="AQ71:AR71"/>
    <mergeCell ref="AS71:AT71"/>
    <mergeCell ref="AU70:AV70"/>
    <mergeCell ref="AW70:AX70"/>
    <mergeCell ref="AH70:AI70"/>
    <mergeCell ref="AK70:AL70"/>
    <mergeCell ref="AM70:AN70"/>
    <mergeCell ref="AO70:AP70"/>
    <mergeCell ref="AQ68:AR68"/>
    <mergeCell ref="AS68:AT68"/>
    <mergeCell ref="AU68:AV68"/>
    <mergeCell ref="AW68:AX68"/>
    <mergeCell ref="AH68:AI68"/>
    <mergeCell ref="AK68:AL68"/>
    <mergeCell ref="AM68:AN68"/>
    <mergeCell ref="AO68:AP68"/>
    <mergeCell ref="C68:E68"/>
    <mergeCell ref="F68:AC68"/>
    <mergeCell ref="AD68:AE68"/>
    <mergeCell ref="AF68:AG68"/>
    <mergeCell ref="AQ67:AR67"/>
    <mergeCell ref="AS67:AT67"/>
    <mergeCell ref="C67:E67"/>
    <mergeCell ref="F67:AC67"/>
    <mergeCell ref="AD67:AE67"/>
    <mergeCell ref="AF67:AG67"/>
    <mergeCell ref="AU67:AV67"/>
    <mergeCell ref="AW67:AX67"/>
    <mergeCell ref="AH67:AI67"/>
    <mergeCell ref="AK67:AL67"/>
    <mergeCell ref="AM67:AN67"/>
    <mergeCell ref="AO67:AP67"/>
    <mergeCell ref="AQ66:AR66"/>
    <mergeCell ref="AS66:AT66"/>
    <mergeCell ref="AU66:AV66"/>
    <mergeCell ref="AW66:AX66"/>
    <mergeCell ref="AH66:AI66"/>
    <mergeCell ref="AK66:AL66"/>
    <mergeCell ref="AM66:AN66"/>
    <mergeCell ref="AO66:AP66"/>
    <mergeCell ref="C66:E66"/>
    <mergeCell ref="F66:AC66"/>
    <mergeCell ref="AD66:AE66"/>
    <mergeCell ref="AF66:AG66"/>
    <mergeCell ref="AQ65:AR65"/>
    <mergeCell ref="AS65:AT65"/>
    <mergeCell ref="C65:E65"/>
    <mergeCell ref="F65:AC65"/>
    <mergeCell ref="AD65:AE65"/>
    <mergeCell ref="AF65:AG65"/>
    <mergeCell ref="AU65:AV65"/>
    <mergeCell ref="AW65:AX65"/>
    <mergeCell ref="AH65:AI65"/>
    <mergeCell ref="AK65:AL65"/>
    <mergeCell ref="AM65:AN65"/>
    <mergeCell ref="AO65:AP65"/>
    <mergeCell ref="AQ64:AR64"/>
    <mergeCell ref="AS64:AT64"/>
    <mergeCell ref="AU64:AV64"/>
    <mergeCell ref="AW64:AX64"/>
    <mergeCell ref="AH64:AI64"/>
    <mergeCell ref="AK64:AL64"/>
    <mergeCell ref="AM64:AN64"/>
    <mergeCell ref="AO64:AP64"/>
    <mergeCell ref="C64:E64"/>
    <mergeCell ref="F64:AC64"/>
    <mergeCell ref="AD64:AE64"/>
    <mergeCell ref="AF64:AG64"/>
    <mergeCell ref="AQ63:AR63"/>
    <mergeCell ref="AS63:AT63"/>
    <mergeCell ref="C63:E63"/>
    <mergeCell ref="F63:AC63"/>
    <mergeCell ref="AD63:AE63"/>
    <mergeCell ref="AF63:AG63"/>
    <mergeCell ref="AU63:AV63"/>
    <mergeCell ref="AW63:AX63"/>
    <mergeCell ref="AH63:AI63"/>
    <mergeCell ref="AK63:AL63"/>
    <mergeCell ref="AM63:AN63"/>
    <mergeCell ref="AO63:AP63"/>
    <mergeCell ref="AQ62:AR62"/>
    <mergeCell ref="AS62:AT62"/>
    <mergeCell ref="AU62:AV62"/>
    <mergeCell ref="AW62:AX62"/>
    <mergeCell ref="AH62:AI62"/>
    <mergeCell ref="AK62:AL62"/>
    <mergeCell ref="AM62:AN62"/>
    <mergeCell ref="AO62:AP62"/>
    <mergeCell ref="C62:E62"/>
    <mergeCell ref="F62:AC62"/>
    <mergeCell ref="AD62:AE62"/>
    <mergeCell ref="AF62:AG62"/>
    <mergeCell ref="AQ61:AR61"/>
    <mergeCell ref="AS61:AT61"/>
    <mergeCell ref="C61:E61"/>
    <mergeCell ref="F61:AC61"/>
    <mergeCell ref="AD61:AE61"/>
    <mergeCell ref="AF61:AG61"/>
    <mergeCell ref="AU61:AV61"/>
    <mergeCell ref="AW61:AX61"/>
    <mergeCell ref="AH61:AI61"/>
    <mergeCell ref="AK61:AL61"/>
    <mergeCell ref="AM61:AN61"/>
    <mergeCell ref="AO61:AP61"/>
    <mergeCell ref="AQ60:AR60"/>
    <mergeCell ref="AS60:AT60"/>
    <mergeCell ref="AU60:AV60"/>
    <mergeCell ref="AW60:AX60"/>
    <mergeCell ref="AH60:AI60"/>
    <mergeCell ref="AK60:AL60"/>
    <mergeCell ref="AM60:AN60"/>
    <mergeCell ref="AO60:AP60"/>
    <mergeCell ref="C60:E60"/>
    <mergeCell ref="F60:AC60"/>
    <mergeCell ref="AD60:AE60"/>
    <mergeCell ref="AF60:AG60"/>
    <mergeCell ref="AQ59:AR59"/>
    <mergeCell ref="AS59:AT59"/>
    <mergeCell ref="C59:E59"/>
    <mergeCell ref="F59:AC59"/>
    <mergeCell ref="AD59:AE59"/>
    <mergeCell ref="AF59:AG59"/>
    <mergeCell ref="AU59:AV59"/>
    <mergeCell ref="AW59:AX59"/>
    <mergeCell ref="AH59:AI59"/>
    <mergeCell ref="AK59:AL59"/>
    <mergeCell ref="AM59:AN59"/>
    <mergeCell ref="AO59:AP59"/>
    <mergeCell ref="AQ58:AR58"/>
    <mergeCell ref="AS58:AT58"/>
    <mergeCell ref="AU58:AV58"/>
    <mergeCell ref="AW58:AX58"/>
    <mergeCell ref="AH58:AI58"/>
    <mergeCell ref="AK58:AL58"/>
    <mergeCell ref="AM58:AN58"/>
    <mergeCell ref="AO58:AP58"/>
    <mergeCell ref="C58:E58"/>
    <mergeCell ref="F58:AC58"/>
    <mergeCell ref="AD58:AE58"/>
    <mergeCell ref="AF58:AG58"/>
    <mergeCell ref="AQ56:AR56"/>
    <mergeCell ref="AS56:AT56"/>
    <mergeCell ref="C56:E56"/>
    <mergeCell ref="F56:AC56"/>
    <mergeCell ref="AD56:AE56"/>
    <mergeCell ref="AF56:AG56"/>
    <mergeCell ref="AU56:AV56"/>
    <mergeCell ref="AW56:AX56"/>
    <mergeCell ref="AH56:AI56"/>
    <mergeCell ref="AK56:AL56"/>
    <mergeCell ref="AM56:AN56"/>
    <mergeCell ref="AO56:AP56"/>
    <mergeCell ref="C57:E57"/>
    <mergeCell ref="F57:AC57"/>
    <mergeCell ref="AD57:AE57"/>
    <mergeCell ref="AF57:AG57"/>
    <mergeCell ref="AH57:AI57"/>
    <mergeCell ref="AK57:AL57"/>
    <mergeCell ref="AM57:AN57"/>
    <mergeCell ref="AO57:AP57"/>
    <mergeCell ref="AQ55:AR55"/>
    <mergeCell ref="AS55:AT55"/>
    <mergeCell ref="AU55:AV55"/>
    <mergeCell ref="AW55:AX55"/>
    <mergeCell ref="AH55:AI55"/>
    <mergeCell ref="AK55:AL55"/>
    <mergeCell ref="AM55:AN55"/>
    <mergeCell ref="AO55:AP55"/>
    <mergeCell ref="C55:E55"/>
    <mergeCell ref="F55:AC55"/>
    <mergeCell ref="AD55:AE55"/>
    <mergeCell ref="AF55:AG55"/>
    <mergeCell ref="AQ54:AR54"/>
    <mergeCell ref="AS54:AT54"/>
    <mergeCell ref="C54:E54"/>
    <mergeCell ref="F54:AC54"/>
    <mergeCell ref="AD54:AE54"/>
    <mergeCell ref="AF54:AG54"/>
    <mergeCell ref="AU54:AV54"/>
    <mergeCell ref="AW54:AX54"/>
    <mergeCell ref="AH54:AI54"/>
    <mergeCell ref="AK54:AL54"/>
    <mergeCell ref="AM54:AN54"/>
    <mergeCell ref="AO54:AP54"/>
    <mergeCell ref="AW53:AX53"/>
    <mergeCell ref="AH53:AI53"/>
    <mergeCell ref="AK53:AL53"/>
    <mergeCell ref="AM53:AN53"/>
    <mergeCell ref="AO53:AP53"/>
    <mergeCell ref="AQ52:AR52"/>
    <mergeCell ref="AS52:AT52"/>
    <mergeCell ref="C52:E52"/>
    <mergeCell ref="F52:AC52"/>
    <mergeCell ref="AD52:AE52"/>
    <mergeCell ref="AF52:AG52"/>
    <mergeCell ref="AM52:AN52"/>
    <mergeCell ref="AO52:AP52"/>
    <mergeCell ref="C53:E53"/>
    <mergeCell ref="F53:AC53"/>
    <mergeCell ref="AD53:AE53"/>
    <mergeCell ref="AF53:AG53"/>
    <mergeCell ref="AK131:AL131"/>
    <mergeCell ref="AK132:AL132"/>
    <mergeCell ref="AW132:AX132"/>
    <mergeCell ref="AK133:AL133"/>
    <mergeCell ref="AW127:AX127"/>
    <mergeCell ref="C128:Q131"/>
    <mergeCell ref="AK128:AL128"/>
    <mergeCell ref="AM128:AN128"/>
    <mergeCell ref="AO128:AP128"/>
    <mergeCell ref="AQ128:AR128"/>
    <mergeCell ref="AS128:AT128"/>
    <mergeCell ref="AU128:AV128"/>
    <mergeCell ref="AW128:AX128"/>
    <mergeCell ref="R129:AC129"/>
    <mergeCell ref="AS125:AT125"/>
    <mergeCell ref="AU125:AV125"/>
    <mergeCell ref="AW125:AX125"/>
    <mergeCell ref="AU127:AV127"/>
    <mergeCell ref="AK125:AL125"/>
    <mergeCell ref="AM125:AN125"/>
    <mergeCell ref="C127:Q127"/>
    <mergeCell ref="AK127:AL127"/>
    <mergeCell ref="AM127:AN127"/>
    <mergeCell ref="AO127:AP127"/>
    <mergeCell ref="AQ127:AR127"/>
    <mergeCell ref="AS127:AT127"/>
    <mergeCell ref="AO125:AP125"/>
    <mergeCell ref="AQ125:AR125"/>
    <mergeCell ref="AF39:AG39"/>
    <mergeCell ref="AK42:AL42"/>
    <mergeCell ref="C36:AC36"/>
    <mergeCell ref="AQ51:AR51"/>
    <mergeCell ref="AS51:AT51"/>
    <mergeCell ref="AU51:AV51"/>
    <mergeCell ref="AW51:AX51"/>
    <mergeCell ref="AS70:AT70"/>
    <mergeCell ref="AQ70:AR70"/>
    <mergeCell ref="AU52:AV52"/>
    <mergeCell ref="AW52:AX52"/>
    <mergeCell ref="AM51:AN51"/>
    <mergeCell ref="AO51:AP51"/>
    <mergeCell ref="C51:E51"/>
    <mergeCell ref="F51:AC51"/>
    <mergeCell ref="AD51:AE51"/>
    <mergeCell ref="AF51:AG51"/>
    <mergeCell ref="AQ50:AR50"/>
    <mergeCell ref="AS50:AT50"/>
    <mergeCell ref="AU50:AV50"/>
    <mergeCell ref="AW50:AX50"/>
    <mergeCell ref="AH50:AI50"/>
    <mergeCell ref="AK50:AL50"/>
    <mergeCell ref="AM50:AN50"/>
    <mergeCell ref="AO50:AP50"/>
    <mergeCell ref="C50:E50"/>
    <mergeCell ref="F50:AC50"/>
    <mergeCell ref="AD50:AE50"/>
    <mergeCell ref="AF50:AG50"/>
    <mergeCell ref="AQ53:AR53"/>
    <mergeCell ref="AS53:AT53"/>
    <mergeCell ref="AU53:AV53"/>
    <mergeCell ref="AD38:AE38"/>
    <mergeCell ref="AM36:AN36"/>
    <mergeCell ref="AQ36:AR36"/>
    <mergeCell ref="AM40:AN40"/>
    <mergeCell ref="AO39:AP39"/>
    <mergeCell ref="AO38:AP38"/>
    <mergeCell ref="AK39:AL39"/>
    <mergeCell ref="AS39:AT39"/>
    <mergeCell ref="R44:AC44"/>
    <mergeCell ref="AH31:AI34"/>
    <mergeCell ref="AH39:AI39"/>
    <mergeCell ref="AH38:AI38"/>
    <mergeCell ref="AE29:AE34"/>
    <mergeCell ref="AQ31:AR35"/>
    <mergeCell ref="AQ42:AR42"/>
    <mergeCell ref="F39:AC39"/>
    <mergeCell ref="AS31:AT35"/>
    <mergeCell ref="C43:Q46"/>
    <mergeCell ref="AF38:AG38"/>
    <mergeCell ref="C38:E38"/>
    <mergeCell ref="C39:E39"/>
    <mergeCell ref="F38:AC38"/>
    <mergeCell ref="C42:Q42"/>
    <mergeCell ref="AD39:AE39"/>
    <mergeCell ref="AF30:AJ30"/>
    <mergeCell ref="AJ31:AJ34"/>
    <mergeCell ref="AK36:AL36"/>
    <mergeCell ref="C32:AC32"/>
    <mergeCell ref="AD29:AD34"/>
    <mergeCell ref="AF29:AJ29"/>
    <mergeCell ref="AD36:AE36"/>
    <mergeCell ref="AF36:AG36"/>
    <mergeCell ref="AS38:AT38"/>
    <mergeCell ref="AQ39:AR39"/>
    <mergeCell ref="AQ40:AR40"/>
    <mergeCell ref="AW47:AX47"/>
    <mergeCell ref="AK29:AX29"/>
    <mergeCell ref="AW42:AX42"/>
    <mergeCell ref="AU42:AV42"/>
    <mergeCell ref="AS40:AT40"/>
    <mergeCell ref="AK40:AL40"/>
    <mergeCell ref="AS30:AV30"/>
    <mergeCell ref="AQ38:AR38"/>
    <mergeCell ref="AS36:AT36"/>
    <mergeCell ref="AU31:AV35"/>
    <mergeCell ref="AU36:AV36"/>
    <mergeCell ref="AW36:AX36"/>
    <mergeCell ref="AW38:AX38"/>
    <mergeCell ref="AU38:AV38"/>
    <mergeCell ref="AW40:AX40"/>
    <mergeCell ref="AO40:AP40"/>
    <mergeCell ref="AS42:AT42"/>
    <mergeCell ref="AO42:AP42"/>
    <mergeCell ref="AM42:AN42"/>
    <mergeCell ref="AW43:AX43"/>
    <mergeCell ref="AM43:AN43"/>
    <mergeCell ref="AO43:AP43"/>
    <mergeCell ref="AQ43:AR43"/>
    <mergeCell ref="AS43:AT43"/>
    <mergeCell ref="AU43:AV43"/>
    <mergeCell ref="AO36:AP36"/>
    <mergeCell ref="AM1:BI1"/>
    <mergeCell ref="AM2:BJ3"/>
    <mergeCell ref="BC13:BJ13"/>
    <mergeCell ref="BF15:BF18"/>
    <mergeCell ref="BD15:BD18"/>
    <mergeCell ref="BC15:BC18"/>
    <mergeCell ref="BH15:BH18"/>
    <mergeCell ref="BG15:BG18"/>
    <mergeCell ref="B1:L1"/>
    <mergeCell ref="E11:F11"/>
    <mergeCell ref="B4:L4"/>
    <mergeCell ref="B5:L5"/>
    <mergeCell ref="H8:L8"/>
    <mergeCell ref="H11:L11"/>
    <mergeCell ref="H7:L7"/>
    <mergeCell ref="AF31:AG34"/>
    <mergeCell ref="AM31:AN35"/>
    <mergeCell ref="AO31:AP35"/>
    <mergeCell ref="AK30:AL35"/>
    <mergeCell ref="AM30:AR30"/>
    <mergeCell ref="AY25:BB25"/>
    <mergeCell ref="BE15:BE18"/>
    <mergeCell ref="AN11:BJ11"/>
    <mergeCell ref="AY29:BJ29"/>
    <mergeCell ref="BJ15:BJ18"/>
    <mergeCell ref="AY32:BJ32"/>
    <mergeCell ref="AW30:AX35"/>
    <mergeCell ref="AE27:AG27"/>
    <mergeCell ref="N3:AH3"/>
    <mergeCell ref="I27:J27"/>
    <mergeCell ref="N5:AH5"/>
    <mergeCell ref="V13:AD13"/>
    <mergeCell ref="AK48:AL48"/>
    <mergeCell ref="AK43:AL43"/>
    <mergeCell ref="AK46:AL46"/>
    <mergeCell ref="AK47:AL47"/>
    <mergeCell ref="AF70:AG70"/>
    <mergeCell ref="AD70:AE70"/>
    <mergeCell ref="AH51:AI51"/>
    <mergeCell ref="AK51:AL51"/>
    <mergeCell ref="AH52:AI52"/>
    <mergeCell ref="AK52:AL52"/>
    <mergeCell ref="B2:L2"/>
    <mergeCell ref="AN5:BJ5"/>
    <mergeCell ref="AN6:BJ6"/>
    <mergeCell ref="AN7:BJ7"/>
    <mergeCell ref="AI8:BJ8"/>
    <mergeCell ref="D7:F7"/>
    <mergeCell ref="B29:B35"/>
    <mergeCell ref="B15:B18"/>
    <mergeCell ref="AW39:AX39"/>
    <mergeCell ref="AU39:AV39"/>
    <mergeCell ref="S27:U27"/>
    <mergeCell ref="B3:M3"/>
    <mergeCell ref="L27:O27"/>
    <mergeCell ref="Y27:AA27"/>
    <mergeCell ref="BI15:BI18"/>
    <mergeCell ref="N6:AH7"/>
    <mergeCell ref="N4:AH4"/>
    <mergeCell ref="AH36:AI36"/>
    <mergeCell ref="AM39:AN39"/>
    <mergeCell ref="AM38:AN38"/>
    <mergeCell ref="AK38:AL38"/>
    <mergeCell ref="AU40:AV40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8" scale="6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341"/>
  <sheetViews>
    <sheetView topLeftCell="A276" workbookViewId="0">
      <selection activeCell="A258" sqref="A258:IV283"/>
    </sheetView>
  </sheetViews>
  <sheetFormatPr defaultRowHeight="12.75" customHeight="1"/>
  <cols>
    <col min="1" max="1" width="29.5703125" customWidth="1"/>
    <col min="2" max="2" width="6.5703125" customWidth="1"/>
    <col min="3" max="3" width="27.140625" customWidth="1"/>
    <col min="4" max="4" width="4.7109375" customWidth="1"/>
    <col min="5" max="5" width="103.85546875" customWidth="1"/>
    <col min="6" max="6" width="3.42578125" customWidth="1"/>
    <col min="9" max="9" width="2.5703125" customWidth="1"/>
  </cols>
  <sheetData>
    <row r="1" spans="1:6" ht="12.75" customHeight="1">
      <c r="B1" t="s">
        <v>779</v>
      </c>
    </row>
    <row r="2" spans="1:6" ht="12.75" customHeight="1">
      <c r="B2" t="s">
        <v>778</v>
      </c>
    </row>
    <row r="3" spans="1:6" ht="12.75" customHeight="1">
      <c r="B3" t="s">
        <v>777</v>
      </c>
    </row>
    <row r="4" spans="1:6" ht="12.75" customHeight="1">
      <c r="B4" t="s">
        <v>776</v>
      </c>
    </row>
    <row r="6" spans="1:6" ht="55.5" customHeight="1">
      <c r="A6" s="376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 ht="12.75" customHeight="1">
      <c r="A7" s="339"/>
      <c r="B7" s="264"/>
      <c r="C7" s="339"/>
      <c r="D7" s="264"/>
      <c r="E7" s="339"/>
      <c r="F7" s="264"/>
    </row>
    <row r="8" spans="1:6" ht="27.75" customHeight="1">
      <c r="A8" s="339" t="s">
        <v>775</v>
      </c>
      <c r="B8" s="264">
        <v>5</v>
      </c>
      <c r="C8" s="339" t="s">
        <v>499</v>
      </c>
      <c r="D8" s="264">
        <v>2</v>
      </c>
      <c r="E8" s="339" t="s">
        <v>763</v>
      </c>
      <c r="F8" s="264">
        <v>2</v>
      </c>
    </row>
    <row r="9" spans="1:6" ht="12.75" customHeight="1">
      <c r="A9" s="339"/>
      <c r="B9" s="264">
        <v>5</v>
      </c>
      <c r="C9" s="339"/>
      <c r="D9" s="264">
        <v>2</v>
      </c>
      <c r="E9" s="339" t="s">
        <v>762</v>
      </c>
      <c r="F9" s="264">
        <v>2</v>
      </c>
    </row>
    <row r="10" spans="1:6" ht="12.75" customHeight="1">
      <c r="A10" s="339"/>
      <c r="B10" s="264">
        <v>5</v>
      </c>
      <c r="C10" s="339"/>
      <c r="D10" s="264">
        <v>2</v>
      </c>
      <c r="E10" s="339" t="s">
        <v>774</v>
      </c>
      <c r="F10" s="264">
        <v>2</v>
      </c>
    </row>
    <row r="11" spans="1:6" ht="12.75" customHeight="1">
      <c r="A11" s="339"/>
      <c r="B11" s="264">
        <v>5</v>
      </c>
      <c r="C11" s="339"/>
      <c r="D11" s="264">
        <v>2</v>
      </c>
      <c r="E11" s="339" t="s">
        <v>773</v>
      </c>
      <c r="F11" s="264">
        <v>2</v>
      </c>
    </row>
    <row r="12" spans="1:6" ht="12.75" customHeight="1">
      <c r="A12" s="339"/>
      <c r="B12" s="264">
        <v>5</v>
      </c>
      <c r="C12" s="339"/>
      <c r="D12" s="264">
        <v>2</v>
      </c>
      <c r="E12" s="339" t="s">
        <v>761</v>
      </c>
      <c r="F12" s="264">
        <v>2</v>
      </c>
    </row>
    <row r="13" spans="1:6" ht="12.75" customHeight="1">
      <c r="A13" s="339"/>
      <c r="B13" s="264">
        <v>5</v>
      </c>
      <c r="C13" s="339"/>
      <c r="D13" s="264">
        <v>2</v>
      </c>
      <c r="E13" s="339" t="s">
        <v>716</v>
      </c>
      <c r="F13" s="264">
        <v>2</v>
      </c>
    </row>
    <row r="14" spans="1:6" ht="12.75" customHeight="1">
      <c r="A14" s="339"/>
      <c r="B14" s="264">
        <v>5</v>
      </c>
      <c r="C14" s="339"/>
      <c r="D14" s="264">
        <v>2</v>
      </c>
      <c r="E14" s="339" t="s">
        <v>642</v>
      </c>
      <c r="F14" s="264">
        <v>2</v>
      </c>
    </row>
    <row r="15" spans="1:6" ht="12.75" customHeight="1">
      <c r="A15" s="339"/>
      <c r="B15" s="264">
        <v>5</v>
      </c>
      <c r="C15" s="339"/>
      <c r="D15" s="264">
        <v>2</v>
      </c>
      <c r="E15" s="339" t="s">
        <v>772</v>
      </c>
      <c r="F15" s="264">
        <v>2</v>
      </c>
    </row>
    <row r="16" spans="1:6" ht="12.75" customHeight="1">
      <c r="A16" s="339"/>
      <c r="B16" s="264">
        <v>5</v>
      </c>
      <c r="C16" s="339"/>
      <c r="D16" s="264">
        <v>2</v>
      </c>
      <c r="E16" s="339" t="s">
        <v>715</v>
      </c>
      <c r="F16" s="264">
        <v>2</v>
      </c>
    </row>
    <row r="17" spans="1:6" ht="12.75" customHeight="1">
      <c r="A17" s="339"/>
      <c r="B17" s="264">
        <v>5</v>
      </c>
      <c r="C17" s="339"/>
      <c r="D17" s="264">
        <v>2</v>
      </c>
      <c r="E17" s="339" t="s">
        <v>771</v>
      </c>
      <c r="F17" s="264">
        <v>2</v>
      </c>
    </row>
    <row r="18" spans="1:6" ht="12.75" customHeight="1">
      <c r="A18" s="339"/>
      <c r="B18" s="264">
        <v>5</v>
      </c>
      <c r="C18" s="339"/>
      <c r="D18" s="264">
        <v>2</v>
      </c>
      <c r="E18" s="339" t="s">
        <v>770</v>
      </c>
      <c r="F18" s="264">
        <v>2</v>
      </c>
    </row>
    <row r="19" spans="1:6" ht="12.75" customHeight="1">
      <c r="A19" s="339"/>
      <c r="B19" s="264">
        <v>5</v>
      </c>
      <c r="C19" s="339"/>
      <c r="D19" s="264">
        <v>2</v>
      </c>
      <c r="E19" s="339" t="s">
        <v>726</v>
      </c>
      <c r="F19" s="264">
        <v>2</v>
      </c>
    </row>
    <row r="20" spans="1:6" ht="12.75" customHeight="1">
      <c r="A20" s="339"/>
      <c r="B20" s="264">
        <v>5</v>
      </c>
      <c r="C20" s="339"/>
      <c r="D20" s="264">
        <v>2</v>
      </c>
      <c r="E20" s="339" t="s">
        <v>769</v>
      </c>
      <c r="F20" s="264">
        <v>2</v>
      </c>
    </row>
    <row r="21" spans="1:6" ht="12.75" customHeight="1">
      <c r="A21" s="339"/>
      <c r="B21" s="264">
        <v>5</v>
      </c>
      <c r="C21" s="339"/>
      <c r="D21" s="264">
        <v>2</v>
      </c>
      <c r="E21" s="339" t="s">
        <v>736</v>
      </c>
      <c r="F21" s="264">
        <v>2</v>
      </c>
    </row>
    <row r="22" spans="1:6" ht="12.75" customHeight="1">
      <c r="A22" s="339"/>
      <c r="B22" s="264">
        <v>5</v>
      </c>
      <c r="C22" s="339"/>
      <c r="D22" s="264">
        <v>2</v>
      </c>
      <c r="E22" s="339" t="s">
        <v>768</v>
      </c>
      <c r="F22" s="264">
        <v>2</v>
      </c>
    </row>
    <row r="23" spans="1:6" ht="12.75" customHeight="1">
      <c r="A23" s="339"/>
      <c r="B23" s="264">
        <v>5</v>
      </c>
      <c r="C23" s="339"/>
      <c r="D23" s="264">
        <v>2</v>
      </c>
      <c r="E23" s="339" t="s">
        <v>767</v>
      </c>
      <c r="F23" s="264">
        <v>2</v>
      </c>
    </row>
    <row r="24" spans="1:6" ht="12.75" customHeight="1">
      <c r="A24" s="339"/>
      <c r="B24" s="264">
        <v>5</v>
      </c>
      <c r="C24" s="339"/>
      <c r="D24" s="264">
        <v>2</v>
      </c>
      <c r="E24" s="339" t="s">
        <v>766</v>
      </c>
      <c r="F24" s="264">
        <v>2</v>
      </c>
    </row>
    <row r="25" spans="1:6" ht="12.75" customHeight="1">
      <c r="A25" s="339"/>
      <c r="B25" s="264">
        <v>5</v>
      </c>
      <c r="C25" s="339"/>
      <c r="D25" s="264">
        <v>2</v>
      </c>
      <c r="E25" s="339" t="s">
        <v>728</v>
      </c>
      <c r="F25" s="264">
        <v>2</v>
      </c>
    </row>
    <row r="26" spans="1:6" ht="12.75" customHeight="1">
      <c r="A26" s="339"/>
      <c r="B26" s="264">
        <v>5</v>
      </c>
      <c r="C26" s="339"/>
      <c r="D26" s="264">
        <v>2</v>
      </c>
      <c r="E26" s="339" t="s">
        <v>765</v>
      </c>
      <c r="F26" s="264">
        <v>2</v>
      </c>
    </row>
    <row r="27" spans="1:6" ht="12.75" customHeight="1">
      <c r="A27" s="339"/>
      <c r="B27" s="264">
        <v>5</v>
      </c>
      <c r="C27" s="339"/>
      <c r="D27" s="264">
        <v>2</v>
      </c>
      <c r="E27" s="339" t="s">
        <v>724</v>
      </c>
      <c r="F27" s="264">
        <v>2</v>
      </c>
    </row>
    <row r="28" spans="1:6" ht="12.75" customHeight="1">
      <c r="A28" s="339"/>
      <c r="B28" s="264">
        <v>5</v>
      </c>
      <c r="C28" s="339"/>
      <c r="D28" s="264">
        <v>2</v>
      </c>
      <c r="E28" s="339" t="s">
        <v>764</v>
      </c>
      <c r="F28" s="264">
        <v>2</v>
      </c>
    </row>
    <row r="29" spans="1:6" ht="12.75" customHeight="1">
      <c r="A29" s="339"/>
      <c r="B29" s="264">
        <v>6</v>
      </c>
      <c r="C29" s="339"/>
      <c r="D29" s="264">
        <v>2</v>
      </c>
      <c r="E29" s="339" t="s">
        <v>763</v>
      </c>
      <c r="F29" s="264">
        <v>2</v>
      </c>
    </row>
    <row r="30" spans="1:6" ht="12.75" customHeight="1">
      <c r="A30" s="339"/>
      <c r="B30" s="264">
        <v>6</v>
      </c>
      <c r="C30" s="339"/>
      <c r="D30" s="264">
        <v>2</v>
      </c>
      <c r="E30" s="339" t="s">
        <v>762</v>
      </c>
      <c r="F30" s="264">
        <v>2</v>
      </c>
    </row>
    <row r="31" spans="1:6" ht="12.75" customHeight="1">
      <c r="A31" s="339"/>
      <c r="B31" s="264">
        <v>6</v>
      </c>
      <c r="C31" s="339"/>
      <c r="D31" s="264">
        <v>2</v>
      </c>
      <c r="E31" s="339" t="s">
        <v>761</v>
      </c>
      <c r="F31" s="264">
        <v>2</v>
      </c>
    </row>
    <row r="32" spans="1:6" ht="12.75" customHeight="1">
      <c r="A32" s="339"/>
      <c r="B32" s="264">
        <v>6</v>
      </c>
      <c r="C32" s="339"/>
      <c r="D32" s="264">
        <v>2</v>
      </c>
      <c r="E32" s="339" t="s">
        <v>760</v>
      </c>
      <c r="F32" s="264">
        <v>2</v>
      </c>
    </row>
    <row r="33" spans="1:6" ht="12.75" customHeight="1">
      <c r="A33" s="339"/>
      <c r="B33" s="264">
        <v>6</v>
      </c>
      <c r="C33" s="339"/>
      <c r="D33" s="264">
        <v>2</v>
      </c>
      <c r="E33" s="339" t="s">
        <v>759</v>
      </c>
      <c r="F33" s="264">
        <v>2</v>
      </c>
    </row>
    <row r="34" spans="1:6" ht="12.75" customHeight="1">
      <c r="A34" s="339"/>
      <c r="B34" s="264">
        <v>6</v>
      </c>
      <c r="C34" s="339"/>
      <c r="D34" s="264">
        <v>2</v>
      </c>
      <c r="E34" s="339" t="s">
        <v>758</v>
      </c>
      <c r="F34" s="264">
        <v>2</v>
      </c>
    </row>
    <row r="35" spans="1:6" ht="12.75" customHeight="1">
      <c r="A35" s="339"/>
      <c r="B35" s="264">
        <v>6</v>
      </c>
      <c r="C35" s="339"/>
      <c r="D35" s="264">
        <v>2</v>
      </c>
      <c r="E35" s="339" t="s">
        <v>757</v>
      </c>
      <c r="F35" s="264">
        <v>2</v>
      </c>
    </row>
    <row r="36" spans="1:6" ht="12.75" customHeight="1">
      <c r="A36" s="339"/>
      <c r="B36" s="264">
        <v>6</v>
      </c>
      <c r="C36" s="339"/>
      <c r="D36" s="264">
        <v>2</v>
      </c>
      <c r="E36" s="339" t="s">
        <v>756</v>
      </c>
      <c r="F36" s="264">
        <v>2</v>
      </c>
    </row>
    <row r="37" spans="1:6" ht="12.75" customHeight="1">
      <c r="A37" s="339"/>
      <c r="B37" s="264">
        <v>6</v>
      </c>
      <c r="C37" s="339"/>
      <c r="D37" s="264">
        <v>2</v>
      </c>
      <c r="E37" s="339" t="s">
        <v>755</v>
      </c>
      <c r="F37" s="264">
        <v>2</v>
      </c>
    </row>
    <row r="38" spans="1:6" ht="12.75" customHeight="1">
      <c r="A38" s="339"/>
      <c r="B38" s="264">
        <v>6</v>
      </c>
      <c r="C38" s="339"/>
      <c r="D38" s="264">
        <v>2</v>
      </c>
      <c r="E38" s="339" t="s">
        <v>754</v>
      </c>
      <c r="F38" s="264">
        <v>2</v>
      </c>
    </row>
    <row r="39" spans="1:6" ht="12.75" customHeight="1">
      <c r="A39" s="339"/>
      <c r="B39" s="264">
        <v>6</v>
      </c>
      <c r="C39" s="339"/>
      <c r="D39" s="264">
        <v>2</v>
      </c>
      <c r="E39" s="339" t="s">
        <v>708</v>
      </c>
      <c r="F39" s="264">
        <v>2</v>
      </c>
    </row>
    <row r="40" spans="1:6" ht="12.75" customHeight="1">
      <c r="A40" s="339"/>
      <c r="B40" s="264">
        <v>6</v>
      </c>
      <c r="C40" s="339"/>
      <c r="D40" s="264">
        <v>2</v>
      </c>
      <c r="E40" s="339" t="s">
        <v>693</v>
      </c>
      <c r="F40" s="264">
        <v>2</v>
      </c>
    </row>
    <row r="41" spans="1:6" ht="12.75" customHeight="1">
      <c r="A41" s="339"/>
      <c r="B41" s="264">
        <v>6</v>
      </c>
      <c r="C41" s="339"/>
      <c r="D41" s="264">
        <v>2</v>
      </c>
      <c r="E41" s="339" t="s">
        <v>705</v>
      </c>
      <c r="F41" s="264">
        <v>2</v>
      </c>
    </row>
    <row r="42" spans="1:6" ht="12.75" customHeight="1">
      <c r="A42" s="339"/>
      <c r="B42" s="264">
        <v>6</v>
      </c>
      <c r="C42" s="339"/>
      <c r="D42" s="264">
        <v>2</v>
      </c>
      <c r="E42" s="339" t="s">
        <v>753</v>
      </c>
      <c r="F42" s="264">
        <v>2</v>
      </c>
    </row>
    <row r="43" spans="1:6" ht="12.75" customHeight="1">
      <c r="A43" s="339"/>
      <c r="B43" s="264">
        <v>6</v>
      </c>
      <c r="C43" s="339"/>
      <c r="D43" s="264">
        <v>2</v>
      </c>
      <c r="E43" s="339" t="s">
        <v>752</v>
      </c>
      <c r="F43" s="264">
        <v>2</v>
      </c>
    </row>
    <row r="44" spans="1:6" ht="12.75" customHeight="1">
      <c r="A44" s="339"/>
      <c r="B44" s="264">
        <v>6</v>
      </c>
      <c r="C44" s="339"/>
      <c r="D44" s="264">
        <v>2</v>
      </c>
      <c r="E44" s="339" t="s">
        <v>667</v>
      </c>
      <c r="F44" s="264">
        <v>2</v>
      </c>
    </row>
    <row r="45" spans="1:6" ht="12.75" customHeight="1">
      <c r="A45" s="339"/>
      <c r="B45" s="264">
        <v>6</v>
      </c>
      <c r="C45" s="339"/>
      <c r="D45" s="264">
        <v>2</v>
      </c>
      <c r="E45" s="339" t="s">
        <v>751</v>
      </c>
      <c r="F45" s="264">
        <v>2</v>
      </c>
    </row>
    <row r="46" spans="1:6" ht="12.75" customHeight="1">
      <c r="A46" s="339"/>
      <c r="B46" s="264">
        <v>6</v>
      </c>
      <c r="C46" s="339"/>
      <c r="D46" s="264">
        <v>2</v>
      </c>
      <c r="E46" s="339" t="s">
        <v>750</v>
      </c>
      <c r="F46" s="264">
        <v>2</v>
      </c>
    </row>
    <row r="47" spans="1:6" ht="12.75" customHeight="1">
      <c r="A47" s="339"/>
      <c r="B47" s="264">
        <v>6</v>
      </c>
      <c r="C47" s="339"/>
      <c r="D47" s="264">
        <v>2</v>
      </c>
      <c r="E47" s="339" t="s">
        <v>749</v>
      </c>
      <c r="F47" s="264">
        <v>2</v>
      </c>
    </row>
    <row r="48" spans="1:6" ht="12.75" customHeight="1">
      <c r="A48" s="339"/>
      <c r="B48" s="264">
        <v>6</v>
      </c>
      <c r="C48" s="339"/>
      <c r="D48" s="264">
        <v>2</v>
      </c>
      <c r="E48" s="339" t="s">
        <v>748</v>
      </c>
      <c r="F48" s="264">
        <v>2</v>
      </c>
    </row>
    <row r="49" spans="1:6" ht="12.75" customHeight="1">
      <c r="A49" s="339"/>
      <c r="B49" s="264">
        <v>6</v>
      </c>
      <c r="C49" s="339"/>
      <c r="D49" s="264">
        <v>2</v>
      </c>
      <c r="E49" s="339" t="s">
        <v>747</v>
      </c>
      <c r="F49" s="264">
        <v>2</v>
      </c>
    </row>
    <row r="50" spans="1:6" ht="12.75" customHeight="1">
      <c r="A50" s="339"/>
      <c r="B50" s="264">
        <v>6</v>
      </c>
      <c r="C50" s="339"/>
      <c r="D50" s="264">
        <v>2</v>
      </c>
      <c r="E50" s="339" t="s">
        <v>746</v>
      </c>
      <c r="F50" s="264">
        <v>2</v>
      </c>
    </row>
    <row r="51" spans="1:6" ht="12.75" customHeight="1">
      <c r="A51" s="339"/>
      <c r="B51" s="264">
        <v>6</v>
      </c>
      <c r="C51" s="339"/>
      <c r="D51" s="264">
        <v>2</v>
      </c>
      <c r="E51" s="339" t="s">
        <v>745</v>
      </c>
      <c r="F51" s="264">
        <v>2</v>
      </c>
    </row>
    <row r="52" spans="1:6" ht="12.75" customHeight="1">
      <c r="A52" s="339"/>
      <c r="B52" s="264">
        <v>6</v>
      </c>
      <c r="C52" s="339"/>
      <c r="D52" s="264">
        <v>2</v>
      </c>
      <c r="E52" s="339" t="s">
        <v>744</v>
      </c>
      <c r="F52" s="264">
        <v>2</v>
      </c>
    </row>
    <row r="53" spans="1:6" ht="12.75" customHeight="1">
      <c r="A53" s="339"/>
      <c r="B53" s="264">
        <v>6</v>
      </c>
      <c r="C53" s="339"/>
      <c r="D53" s="264">
        <v>2</v>
      </c>
      <c r="E53" s="339" t="s">
        <v>743</v>
      </c>
      <c r="F53" s="264">
        <v>2</v>
      </c>
    </row>
    <row r="54" spans="1:6" ht="12.75" customHeight="1">
      <c r="A54" s="339"/>
      <c r="B54" s="264">
        <v>6</v>
      </c>
      <c r="C54" s="339"/>
      <c r="D54" s="264">
        <v>2</v>
      </c>
      <c r="E54" s="339" t="s">
        <v>692</v>
      </c>
      <c r="F54" s="264">
        <v>2</v>
      </c>
    </row>
    <row r="55" spans="1:6" ht="12.75" customHeight="1">
      <c r="A55" s="339"/>
      <c r="B55" s="264">
        <v>6</v>
      </c>
      <c r="C55" s="339"/>
      <c r="D55" s="264">
        <v>2</v>
      </c>
      <c r="E55" s="339" t="s">
        <v>742</v>
      </c>
      <c r="F55" s="264">
        <v>2</v>
      </c>
    </row>
    <row r="56" spans="1:6" ht="12.75" customHeight="1">
      <c r="A56" s="339"/>
      <c r="B56" s="264">
        <v>6</v>
      </c>
      <c r="C56" s="339"/>
      <c r="D56" s="264">
        <v>2</v>
      </c>
      <c r="E56" s="339" t="s">
        <v>741</v>
      </c>
      <c r="F56" s="264">
        <v>2</v>
      </c>
    </row>
    <row r="57" spans="1:6" ht="12.75" customHeight="1">
      <c r="A57" s="339"/>
      <c r="B57" s="264">
        <v>6</v>
      </c>
      <c r="C57" s="339"/>
      <c r="D57" s="264">
        <v>2</v>
      </c>
      <c r="E57" s="339" t="s">
        <v>740</v>
      </c>
      <c r="F57" s="264">
        <v>2</v>
      </c>
    </row>
    <row r="58" spans="1:6" ht="12.75" customHeight="1">
      <c r="A58" s="339"/>
      <c r="B58" s="264">
        <v>6</v>
      </c>
      <c r="C58" s="339"/>
      <c r="D58" s="264">
        <v>2</v>
      </c>
      <c r="E58" s="339" t="s">
        <v>637</v>
      </c>
      <c r="F58" s="264">
        <v>2</v>
      </c>
    </row>
    <row r="59" spans="1:6" ht="12.75" customHeight="1">
      <c r="A59" s="339"/>
      <c r="B59" s="264">
        <v>6</v>
      </c>
      <c r="C59" s="339"/>
      <c r="D59" s="264">
        <v>2</v>
      </c>
      <c r="E59" s="339" t="s">
        <v>739</v>
      </c>
      <c r="F59" s="264">
        <v>2</v>
      </c>
    </row>
    <row r="60" spans="1:6" ht="12.75" customHeight="1">
      <c r="A60" s="339"/>
      <c r="B60" s="264">
        <v>6</v>
      </c>
      <c r="C60" s="339"/>
      <c r="D60" s="264">
        <v>2</v>
      </c>
      <c r="E60" s="339" t="s">
        <v>642</v>
      </c>
      <c r="F60" s="264">
        <v>2</v>
      </c>
    </row>
    <row r="61" spans="1:6" ht="12.75" customHeight="1">
      <c r="A61" s="339"/>
      <c r="B61" s="264">
        <v>6</v>
      </c>
      <c r="C61" s="339"/>
      <c r="D61" s="264">
        <v>2</v>
      </c>
      <c r="E61" s="339" t="s">
        <v>738</v>
      </c>
      <c r="F61" s="264">
        <v>2</v>
      </c>
    </row>
    <row r="62" spans="1:6" ht="12.75" customHeight="1">
      <c r="A62" s="339"/>
      <c r="B62" s="264">
        <v>6</v>
      </c>
      <c r="C62" s="339"/>
      <c r="D62" s="264">
        <v>2</v>
      </c>
      <c r="E62" s="339" t="s">
        <v>685</v>
      </c>
      <c r="F62" s="264">
        <v>2</v>
      </c>
    </row>
    <row r="63" spans="1:6" ht="12.75" customHeight="1">
      <c r="A63" s="339"/>
      <c r="B63" s="264">
        <v>6</v>
      </c>
      <c r="C63" s="339"/>
      <c r="D63" s="264">
        <v>2</v>
      </c>
      <c r="E63" s="339" t="s">
        <v>726</v>
      </c>
      <c r="F63" s="264">
        <v>2</v>
      </c>
    </row>
    <row r="64" spans="1:6" ht="12.75" customHeight="1">
      <c r="A64" s="339"/>
      <c r="B64" s="264">
        <v>6</v>
      </c>
      <c r="C64" s="339"/>
      <c r="D64" s="264">
        <v>2</v>
      </c>
      <c r="E64" s="339" t="s">
        <v>693</v>
      </c>
      <c r="F64" s="264">
        <v>2</v>
      </c>
    </row>
    <row r="65" spans="1:6" ht="12.75" customHeight="1">
      <c r="A65" s="339"/>
      <c r="B65" s="264">
        <v>6</v>
      </c>
      <c r="C65" s="339"/>
      <c r="D65" s="264">
        <v>2</v>
      </c>
      <c r="E65" s="339" t="s">
        <v>737</v>
      </c>
      <c r="F65" s="264">
        <v>2</v>
      </c>
    </row>
    <row r="66" spans="1:6" ht="12.75" customHeight="1">
      <c r="A66" s="339"/>
      <c r="B66" s="264">
        <v>6</v>
      </c>
      <c r="C66" s="339"/>
      <c r="D66" s="264">
        <v>2</v>
      </c>
      <c r="E66" s="339" t="s">
        <v>727</v>
      </c>
      <c r="F66" s="264">
        <v>0</v>
      </c>
    </row>
    <row r="67" spans="1:6" ht="12.75" customHeight="1">
      <c r="A67" s="339"/>
      <c r="B67" s="264">
        <v>6</v>
      </c>
      <c r="C67" s="339"/>
      <c r="D67" s="264">
        <v>2</v>
      </c>
      <c r="E67" s="339" t="s">
        <v>727</v>
      </c>
      <c r="F67" s="264">
        <v>2</v>
      </c>
    </row>
    <row r="68" spans="1:6" ht="12.75" customHeight="1">
      <c r="A68" s="339"/>
      <c r="B68" s="264">
        <v>6</v>
      </c>
      <c r="C68" s="339"/>
      <c r="D68" s="264">
        <v>2</v>
      </c>
      <c r="E68" s="339" t="s">
        <v>705</v>
      </c>
      <c r="F68" s="264">
        <v>2</v>
      </c>
    </row>
    <row r="69" spans="1:6" ht="12.75" customHeight="1">
      <c r="A69" s="339"/>
      <c r="B69" s="264">
        <v>6</v>
      </c>
      <c r="C69" s="339"/>
      <c r="D69" s="264">
        <v>2</v>
      </c>
      <c r="E69" s="339" t="s">
        <v>654</v>
      </c>
      <c r="F69" s="264">
        <v>2</v>
      </c>
    </row>
    <row r="70" spans="1:6" ht="12.75" customHeight="1">
      <c r="A70" s="339"/>
      <c r="B70" s="264">
        <v>6</v>
      </c>
      <c r="C70" s="339"/>
      <c r="D70" s="264">
        <v>2</v>
      </c>
      <c r="E70" s="339" t="s">
        <v>629</v>
      </c>
      <c r="F70" s="264">
        <v>2</v>
      </c>
    </row>
    <row r="71" spans="1:6" ht="12.75" customHeight="1">
      <c r="A71" s="339"/>
      <c r="B71" s="264">
        <v>6</v>
      </c>
      <c r="C71" s="339"/>
      <c r="D71" s="264">
        <v>2</v>
      </c>
      <c r="E71" s="339" t="s">
        <v>627</v>
      </c>
      <c r="F71" s="264">
        <v>2</v>
      </c>
    </row>
    <row r="72" spans="1:6" ht="12.75" customHeight="1">
      <c r="A72" s="339"/>
      <c r="B72" s="264">
        <v>6</v>
      </c>
      <c r="C72" s="339"/>
      <c r="D72" s="264">
        <v>2</v>
      </c>
      <c r="E72" s="339" t="s">
        <v>626</v>
      </c>
      <c r="F72" s="264">
        <v>2</v>
      </c>
    </row>
    <row r="73" spans="1:6" ht="12.75" customHeight="1">
      <c r="A73" s="339"/>
      <c r="B73" s="264">
        <v>6</v>
      </c>
      <c r="C73" s="339"/>
      <c r="D73" s="264">
        <v>2</v>
      </c>
      <c r="E73" s="339" t="s">
        <v>622</v>
      </c>
      <c r="F73" s="264">
        <v>2</v>
      </c>
    </row>
    <row r="74" spans="1:6" ht="12.75" customHeight="1">
      <c r="A74" s="339"/>
      <c r="B74" s="264">
        <v>6</v>
      </c>
      <c r="C74" s="339"/>
      <c r="D74" s="264">
        <v>2</v>
      </c>
      <c r="E74" s="339" t="s">
        <v>618</v>
      </c>
      <c r="F74" s="264">
        <v>2</v>
      </c>
    </row>
    <row r="75" spans="1:6" ht="12.75" customHeight="1">
      <c r="A75" s="339"/>
      <c r="B75" s="264">
        <v>6</v>
      </c>
      <c r="C75" s="339"/>
      <c r="D75" s="264">
        <v>2</v>
      </c>
      <c r="E75" s="339" t="s">
        <v>616</v>
      </c>
      <c r="F75" s="264">
        <v>2</v>
      </c>
    </row>
    <row r="76" spans="1:6" ht="12.75" customHeight="1">
      <c r="A76" s="339"/>
      <c r="B76" s="264">
        <v>6</v>
      </c>
      <c r="C76" s="339"/>
      <c r="D76" s="264">
        <v>2</v>
      </c>
      <c r="E76" s="339" t="s">
        <v>736</v>
      </c>
      <c r="F76" s="264">
        <v>2</v>
      </c>
    </row>
    <row r="77" spans="1:6" ht="12.75" customHeight="1">
      <c r="A77" s="339"/>
      <c r="B77" s="264">
        <v>6</v>
      </c>
      <c r="C77" s="339"/>
      <c r="D77" s="264">
        <v>2</v>
      </c>
      <c r="E77" s="339" t="s">
        <v>735</v>
      </c>
      <c r="F77" s="264">
        <v>2</v>
      </c>
    </row>
    <row r="78" spans="1:6" ht="12.75" customHeight="1">
      <c r="A78" s="339"/>
      <c r="B78" s="264">
        <v>6</v>
      </c>
      <c r="C78" s="339"/>
      <c r="D78" s="264">
        <v>2</v>
      </c>
      <c r="E78" s="339" t="s">
        <v>734</v>
      </c>
      <c r="F78" s="264">
        <v>2</v>
      </c>
    </row>
    <row r="79" spans="1:6" ht="12.75" customHeight="1">
      <c r="A79" s="339"/>
      <c r="B79" s="264">
        <v>6</v>
      </c>
      <c r="C79" s="339"/>
      <c r="D79" s="264">
        <v>2</v>
      </c>
      <c r="E79" s="339" t="s">
        <v>613</v>
      </c>
      <c r="F79" s="264">
        <v>2</v>
      </c>
    </row>
    <row r="80" spans="1:6" ht="12.75" customHeight="1">
      <c r="A80" s="339"/>
      <c r="B80" s="264">
        <v>6</v>
      </c>
      <c r="C80" s="339"/>
      <c r="D80" s="264">
        <v>2</v>
      </c>
      <c r="E80" s="339" t="s">
        <v>733</v>
      </c>
      <c r="F80" s="264">
        <v>2</v>
      </c>
    </row>
    <row r="81" spans="1:6" ht="12.75" customHeight="1">
      <c r="A81" s="339"/>
      <c r="B81" s="264">
        <v>6</v>
      </c>
      <c r="C81" s="339"/>
      <c r="D81" s="264">
        <v>2</v>
      </c>
      <c r="E81" s="339" t="s">
        <v>732</v>
      </c>
      <c r="F81" s="264">
        <v>2</v>
      </c>
    </row>
    <row r="82" spans="1:6" ht="12.75" customHeight="1">
      <c r="A82" s="339"/>
      <c r="B82" s="264">
        <v>6</v>
      </c>
      <c r="C82" s="339"/>
      <c r="D82" s="264">
        <v>2</v>
      </c>
      <c r="E82" s="339" t="s">
        <v>731</v>
      </c>
      <c r="F82" s="264">
        <v>2</v>
      </c>
    </row>
    <row r="83" spans="1:6" ht="12.75" customHeight="1">
      <c r="A83" s="339"/>
      <c r="B83" s="264">
        <v>6</v>
      </c>
      <c r="C83" s="339"/>
      <c r="D83" s="264">
        <v>2</v>
      </c>
      <c r="E83" s="339" t="s">
        <v>730</v>
      </c>
      <c r="F83" s="264">
        <v>2</v>
      </c>
    </row>
    <row r="84" spans="1:6" ht="12.75" customHeight="1">
      <c r="A84" s="339"/>
      <c r="B84" s="264">
        <v>6</v>
      </c>
      <c r="C84" s="339"/>
      <c r="D84" s="264">
        <v>2</v>
      </c>
      <c r="E84" s="339" t="s">
        <v>610</v>
      </c>
      <c r="F84" s="264">
        <v>2</v>
      </c>
    </row>
    <row r="85" spans="1:6" ht="12.75" customHeight="1">
      <c r="A85" s="339"/>
      <c r="B85" s="264">
        <v>6</v>
      </c>
      <c r="C85" s="339"/>
      <c r="D85" s="264">
        <v>2</v>
      </c>
      <c r="E85" s="339" t="s">
        <v>729</v>
      </c>
      <c r="F85" s="264">
        <v>2</v>
      </c>
    </row>
    <row r="86" spans="1:6" ht="12.75" customHeight="1">
      <c r="A86" s="339"/>
      <c r="B86" s="264">
        <v>6</v>
      </c>
      <c r="C86" s="339"/>
      <c r="D86" s="264">
        <v>2</v>
      </c>
      <c r="E86" s="339" t="s">
        <v>728</v>
      </c>
      <c r="F86" s="264">
        <v>2</v>
      </c>
    </row>
    <row r="87" spans="1:6" ht="12.75" customHeight="1">
      <c r="A87" s="339"/>
      <c r="B87" s="264">
        <v>6</v>
      </c>
      <c r="C87" s="339"/>
      <c r="D87" s="264">
        <v>2</v>
      </c>
      <c r="E87" s="339" t="s">
        <v>727</v>
      </c>
      <c r="F87" s="264">
        <v>3</v>
      </c>
    </row>
    <row r="88" spans="1:6" ht="12.75" customHeight="1">
      <c r="A88" s="339"/>
      <c r="B88" s="264">
        <v>6</v>
      </c>
      <c r="C88" s="339"/>
      <c r="D88" s="264">
        <v>2</v>
      </c>
      <c r="E88" s="339" t="s">
        <v>705</v>
      </c>
      <c r="F88" s="264">
        <v>3</v>
      </c>
    </row>
    <row r="89" spans="1:6" ht="12.75" customHeight="1">
      <c r="A89" s="339"/>
      <c r="B89" s="264">
        <v>6</v>
      </c>
      <c r="C89" s="339"/>
      <c r="D89" s="264">
        <v>2</v>
      </c>
      <c r="E89" s="339" t="s">
        <v>642</v>
      </c>
      <c r="F89" s="264">
        <v>3</v>
      </c>
    </row>
    <row r="90" spans="1:6" ht="12.75" customHeight="1">
      <c r="A90" s="339"/>
      <c r="B90" s="264">
        <v>6</v>
      </c>
      <c r="C90" s="339"/>
      <c r="D90" s="264">
        <v>2</v>
      </c>
      <c r="E90" s="339" t="s">
        <v>654</v>
      </c>
      <c r="F90" s="264">
        <v>3</v>
      </c>
    </row>
    <row r="91" spans="1:6" ht="12.75" customHeight="1">
      <c r="A91" s="339"/>
      <c r="B91" s="264">
        <v>6</v>
      </c>
      <c r="C91" s="339"/>
      <c r="D91" s="264">
        <v>2</v>
      </c>
      <c r="E91" s="339" t="s">
        <v>726</v>
      </c>
      <c r="F91" s="264">
        <v>3</v>
      </c>
    </row>
    <row r="92" spans="1:6" ht="12.75" customHeight="1">
      <c r="A92" s="339"/>
      <c r="B92" s="264">
        <v>6</v>
      </c>
      <c r="C92" s="339"/>
      <c r="D92" s="264">
        <v>2</v>
      </c>
      <c r="E92" s="339" t="s">
        <v>725</v>
      </c>
      <c r="F92" s="264">
        <v>3</v>
      </c>
    </row>
    <row r="93" spans="1:6" ht="12.75" customHeight="1">
      <c r="A93" s="339"/>
      <c r="B93" s="264">
        <v>6</v>
      </c>
      <c r="C93" s="339"/>
      <c r="D93" s="264">
        <v>2</v>
      </c>
      <c r="E93" s="339" t="s">
        <v>695</v>
      </c>
      <c r="F93" s="264">
        <v>2</v>
      </c>
    </row>
    <row r="94" spans="1:6" ht="12.75" customHeight="1">
      <c r="A94" s="339"/>
      <c r="B94" s="264">
        <v>6</v>
      </c>
      <c r="C94" s="339"/>
      <c r="D94" s="264">
        <v>2</v>
      </c>
      <c r="E94" s="339" t="s">
        <v>724</v>
      </c>
      <c r="F94" s="264">
        <v>2</v>
      </c>
    </row>
    <row r="95" spans="1:6" ht="12.75" customHeight="1">
      <c r="A95" s="339"/>
      <c r="B95" s="264">
        <v>6</v>
      </c>
      <c r="C95" s="339"/>
      <c r="D95" s="264">
        <v>2</v>
      </c>
      <c r="E95" s="339" t="s">
        <v>723</v>
      </c>
      <c r="F95" s="264">
        <v>2</v>
      </c>
    </row>
    <row r="96" spans="1:6" ht="12.75" customHeight="1">
      <c r="A96" s="339"/>
      <c r="B96" s="264">
        <v>6</v>
      </c>
      <c r="C96" s="339"/>
      <c r="D96" s="264">
        <v>2</v>
      </c>
      <c r="E96" s="339" t="s">
        <v>722</v>
      </c>
      <c r="F96" s="264">
        <v>2</v>
      </c>
    </row>
    <row r="97" spans="1:6" ht="12.75" customHeight="1">
      <c r="A97" s="339"/>
      <c r="B97" s="264">
        <v>6</v>
      </c>
      <c r="C97" s="339"/>
      <c r="D97" s="264">
        <v>2</v>
      </c>
      <c r="E97" s="339" t="s">
        <v>721</v>
      </c>
      <c r="F97" s="264">
        <v>2</v>
      </c>
    </row>
    <row r="98" spans="1:6" ht="12.75" customHeight="1">
      <c r="A98" s="339"/>
      <c r="B98" s="264">
        <v>6</v>
      </c>
      <c r="C98" s="339"/>
      <c r="D98" s="264">
        <v>2</v>
      </c>
      <c r="E98" s="339" t="s">
        <v>658</v>
      </c>
      <c r="F98" s="264">
        <v>2</v>
      </c>
    </row>
    <row r="99" spans="1:6" ht="12.75" customHeight="1">
      <c r="A99" s="339"/>
      <c r="B99" s="264">
        <v>6</v>
      </c>
      <c r="C99" s="339"/>
      <c r="D99" s="264">
        <v>2</v>
      </c>
      <c r="E99" s="339" t="s">
        <v>720</v>
      </c>
      <c r="F99" s="264">
        <v>2</v>
      </c>
    </row>
    <row r="100" spans="1:6" ht="12.75" customHeight="1">
      <c r="A100" s="339"/>
      <c r="B100" s="264">
        <v>6</v>
      </c>
      <c r="C100" s="339"/>
      <c r="D100" s="264">
        <v>2</v>
      </c>
      <c r="E100" s="339" t="s">
        <v>719</v>
      </c>
      <c r="F100" s="264">
        <v>2</v>
      </c>
    </row>
    <row r="101" spans="1:6" ht="12.75" customHeight="1">
      <c r="A101" s="339"/>
      <c r="B101" s="264">
        <v>6</v>
      </c>
      <c r="C101" s="339"/>
      <c r="D101" s="264">
        <v>3</v>
      </c>
      <c r="E101" s="339" t="s">
        <v>718</v>
      </c>
      <c r="F101" s="264">
        <v>3</v>
      </c>
    </row>
    <row r="102" spans="1:6" ht="12.75" customHeight="1">
      <c r="A102" s="339"/>
      <c r="B102" s="264">
        <v>6</v>
      </c>
      <c r="C102" s="339"/>
      <c r="D102" s="264">
        <v>3</v>
      </c>
      <c r="E102" s="339" t="s">
        <v>704</v>
      </c>
      <c r="F102" s="264">
        <v>3</v>
      </c>
    </row>
    <row r="103" spans="1:6" ht="12.75" customHeight="1">
      <c r="A103" s="339"/>
      <c r="B103" s="264">
        <v>6</v>
      </c>
      <c r="C103" s="339"/>
      <c r="D103" s="264">
        <v>3</v>
      </c>
      <c r="E103" s="339" t="s">
        <v>717</v>
      </c>
      <c r="F103" s="264">
        <v>3</v>
      </c>
    </row>
    <row r="104" spans="1:6" ht="12.75" customHeight="1">
      <c r="A104" s="339"/>
      <c r="B104" s="264">
        <v>6</v>
      </c>
      <c r="C104" s="339"/>
      <c r="D104" s="264">
        <v>3</v>
      </c>
      <c r="E104" s="339" t="s">
        <v>716</v>
      </c>
      <c r="F104" s="264">
        <v>3</v>
      </c>
    </row>
    <row r="105" spans="1:6" ht="12.75" customHeight="1">
      <c r="A105" s="339"/>
      <c r="B105" s="264">
        <v>6</v>
      </c>
      <c r="C105" s="339"/>
      <c r="D105" s="264">
        <v>3</v>
      </c>
      <c r="E105" s="339" t="s">
        <v>715</v>
      </c>
      <c r="F105" s="264">
        <v>3</v>
      </c>
    </row>
    <row r="106" spans="1:6" ht="12.75" customHeight="1">
      <c r="A106" s="339"/>
      <c r="B106" s="264">
        <v>6</v>
      </c>
      <c r="C106" s="339"/>
      <c r="D106" s="264">
        <v>3</v>
      </c>
      <c r="E106" s="339" t="s">
        <v>714</v>
      </c>
      <c r="F106" s="264">
        <v>3</v>
      </c>
    </row>
    <row r="107" spans="1:6" ht="12.75" customHeight="1">
      <c r="A107" s="339"/>
      <c r="B107" s="264">
        <v>6</v>
      </c>
      <c r="C107" s="339"/>
      <c r="D107" s="264">
        <v>3</v>
      </c>
      <c r="E107" s="339" t="s">
        <v>713</v>
      </c>
      <c r="F107" s="264">
        <v>3</v>
      </c>
    </row>
    <row r="108" spans="1:6" ht="12.75" customHeight="1">
      <c r="A108" s="339"/>
      <c r="B108" s="264">
        <v>6</v>
      </c>
      <c r="C108" s="339"/>
      <c r="D108" s="264">
        <v>3</v>
      </c>
      <c r="E108" s="339" t="s">
        <v>712</v>
      </c>
      <c r="F108" s="264">
        <v>3</v>
      </c>
    </row>
    <row r="109" spans="1:6" ht="12.75" customHeight="1">
      <c r="A109" s="339"/>
      <c r="B109" s="264">
        <v>6</v>
      </c>
      <c r="C109" s="339"/>
      <c r="D109" s="264">
        <v>3</v>
      </c>
      <c r="E109" s="339" t="s">
        <v>684</v>
      </c>
      <c r="F109" s="264">
        <v>3</v>
      </c>
    </row>
    <row r="110" spans="1:6" ht="12.75" customHeight="1">
      <c r="A110" s="339"/>
      <c r="B110" s="264">
        <v>6</v>
      </c>
      <c r="C110" s="339"/>
      <c r="D110" s="264">
        <v>3</v>
      </c>
      <c r="E110" s="339" t="s">
        <v>683</v>
      </c>
      <c r="F110" s="264">
        <v>3</v>
      </c>
    </row>
    <row r="111" spans="1:6" ht="12.75" customHeight="1">
      <c r="A111" s="339"/>
      <c r="B111" s="264">
        <v>6</v>
      </c>
      <c r="C111" s="339"/>
      <c r="D111" s="264">
        <v>3</v>
      </c>
      <c r="E111" s="339" t="s">
        <v>692</v>
      </c>
      <c r="F111" s="264">
        <v>3</v>
      </c>
    </row>
    <row r="112" spans="1:6" ht="12.75" customHeight="1">
      <c r="A112" s="339"/>
      <c r="B112" s="264">
        <v>6</v>
      </c>
      <c r="C112" s="339"/>
      <c r="D112" s="264">
        <v>3</v>
      </c>
      <c r="E112" s="339" t="s">
        <v>496</v>
      </c>
      <c r="F112" s="264">
        <v>3</v>
      </c>
    </row>
    <row r="113" spans="1:6" ht="12.75" customHeight="1">
      <c r="A113" s="339"/>
      <c r="B113" s="264">
        <v>6</v>
      </c>
      <c r="C113" s="339"/>
      <c r="D113" s="264">
        <v>3</v>
      </c>
      <c r="E113" s="339" t="s">
        <v>711</v>
      </c>
      <c r="F113" s="264">
        <v>3</v>
      </c>
    </row>
    <row r="114" spans="1:6" ht="12.75" customHeight="1">
      <c r="A114" s="339"/>
      <c r="B114" s="264">
        <v>6</v>
      </c>
      <c r="C114" s="339"/>
      <c r="D114" s="264">
        <v>3</v>
      </c>
      <c r="E114" s="339" t="s">
        <v>710</v>
      </c>
      <c r="F114" s="264">
        <v>3</v>
      </c>
    </row>
    <row r="115" spans="1:6" ht="12.75" customHeight="1">
      <c r="A115" s="339"/>
      <c r="B115" s="264">
        <v>6</v>
      </c>
      <c r="C115" s="339"/>
      <c r="D115" s="264">
        <v>3</v>
      </c>
      <c r="E115" s="339" t="s">
        <v>656</v>
      </c>
      <c r="F115" s="264">
        <v>3</v>
      </c>
    </row>
    <row r="116" spans="1:6" ht="12.75" customHeight="1">
      <c r="A116" s="339"/>
      <c r="B116" s="264">
        <v>6</v>
      </c>
      <c r="C116" s="339"/>
      <c r="D116" s="264">
        <v>3</v>
      </c>
      <c r="E116" s="339" t="s">
        <v>709</v>
      </c>
      <c r="F116" s="264">
        <v>3</v>
      </c>
    </row>
    <row r="117" spans="1:6" ht="12.75" customHeight="1">
      <c r="A117" s="339"/>
      <c r="B117" s="264">
        <v>6</v>
      </c>
      <c r="C117" s="339"/>
      <c r="D117" s="264">
        <v>3</v>
      </c>
      <c r="E117" s="339" t="s">
        <v>708</v>
      </c>
      <c r="F117" s="264">
        <v>3</v>
      </c>
    </row>
    <row r="118" spans="1:6" ht="12.75" customHeight="1">
      <c r="A118" s="339"/>
      <c r="B118" s="264">
        <v>6</v>
      </c>
      <c r="C118" s="339"/>
      <c r="D118" s="264">
        <v>3</v>
      </c>
      <c r="E118" s="339" t="s">
        <v>707</v>
      </c>
      <c r="F118" s="264">
        <v>3</v>
      </c>
    </row>
    <row r="119" spans="1:6" ht="12.75" customHeight="1">
      <c r="A119" s="339"/>
      <c r="B119" s="264">
        <v>6</v>
      </c>
      <c r="C119" s="339"/>
      <c r="D119" s="264">
        <v>3</v>
      </c>
      <c r="E119" s="339" t="s">
        <v>706</v>
      </c>
      <c r="F119" s="264">
        <v>3</v>
      </c>
    </row>
    <row r="120" spans="1:6" ht="12.75" customHeight="1">
      <c r="A120" s="339"/>
      <c r="B120" s="264">
        <v>6</v>
      </c>
      <c r="C120" s="339"/>
      <c r="D120" s="264">
        <v>3</v>
      </c>
      <c r="E120" s="339" t="s">
        <v>705</v>
      </c>
      <c r="F120" s="264">
        <v>3</v>
      </c>
    </row>
    <row r="121" spans="1:6" ht="12.75" customHeight="1">
      <c r="A121" s="339"/>
      <c r="B121" s="264">
        <v>6</v>
      </c>
      <c r="C121" s="339"/>
      <c r="D121" s="264">
        <v>3</v>
      </c>
      <c r="E121" s="339" t="s">
        <v>687</v>
      </c>
      <c r="F121" s="264">
        <v>3</v>
      </c>
    </row>
    <row r="122" spans="1:6" ht="12.75" customHeight="1">
      <c r="A122" s="339"/>
      <c r="B122" s="264">
        <v>7</v>
      </c>
      <c r="C122" s="339"/>
      <c r="D122" s="264">
        <v>3</v>
      </c>
      <c r="E122" s="339" t="s">
        <v>704</v>
      </c>
      <c r="F122" s="264">
        <v>3</v>
      </c>
    </row>
    <row r="123" spans="1:6" ht="12.75" customHeight="1">
      <c r="A123" s="339"/>
      <c r="B123" s="264">
        <v>7</v>
      </c>
      <c r="C123" s="339"/>
      <c r="D123" s="264">
        <v>3</v>
      </c>
      <c r="E123" s="339" t="s">
        <v>692</v>
      </c>
      <c r="F123" s="264">
        <v>3</v>
      </c>
    </row>
    <row r="124" spans="1:6" ht="12.75" customHeight="1">
      <c r="A124" s="339"/>
      <c r="B124" s="264">
        <v>7</v>
      </c>
      <c r="C124" s="339"/>
      <c r="D124" s="264">
        <v>3</v>
      </c>
      <c r="E124" s="339" t="s">
        <v>703</v>
      </c>
      <c r="F124" s="264">
        <v>3</v>
      </c>
    </row>
    <row r="125" spans="1:6" ht="12.75" customHeight="1">
      <c r="A125" s="339"/>
      <c r="B125" s="264">
        <v>7</v>
      </c>
      <c r="C125" s="339"/>
      <c r="D125" s="264">
        <v>3</v>
      </c>
      <c r="E125" s="339" t="s">
        <v>702</v>
      </c>
      <c r="F125" s="264">
        <v>3</v>
      </c>
    </row>
    <row r="126" spans="1:6" ht="12.75" customHeight="1">
      <c r="A126" s="339"/>
      <c r="B126" s="264">
        <v>7</v>
      </c>
      <c r="C126" s="339"/>
      <c r="D126" s="264">
        <v>3</v>
      </c>
      <c r="E126" s="339" t="s">
        <v>701</v>
      </c>
      <c r="F126" s="264">
        <v>3</v>
      </c>
    </row>
    <row r="127" spans="1:6" ht="12.75" customHeight="1">
      <c r="A127" s="339"/>
      <c r="B127" s="264">
        <v>7</v>
      </c>
      <c r="C127" s="339"/>
      <c r="D127" s="264">
        <v>3</v>
      </c>
      <c r="E127" s="339" t="s">
        <v>647</v>
      </c>
      <c r="F127" s="264">
        <v>3</v>
      </c>
    </row>
    <row r="128" spans="1:6" ht="12.75" customHeight="1">
      <c r="A128" s="339"/>
      <c r="B128" s="264">
        <v>7</v>
      </c>
      <c r="C128" s="339"/>
      <c r="D128" s="264">
        <v>3</v>
      </c>
      <c r="E128" s="339" t="s">
        <v>700</v>
      </c>
      <c r="F128" s="264">
        <v>3</v>
      </c>
    </row>
    <row r="129" spans="1:6" ht="12.75" customHeight="1">
      <c r="A129" s="339"/>
      <c r="B129" s="264">
        <v>7</v>
      </c>
      <c r="C129" s="339"/>
      <c r="D129" s="264">
        <v>3</v>
      </c>
      <c r="E129" s="339" t="s">
        <v>699</v>
      </c>
      <c r="F129" s="264">
        <v>3</v>
      </c>
    </row>
    <row r="130" spans="1:6" ht="12.75" customHeight="1">
      <c r="A130" s="339"/>
      <c r="B130" s="264">
        <v>7</v>
      </c>
      <c r="C130" s="339"/>
      <c r="D130" s="264">
        <v>3</v>
      </c>
      <c r="E130" s="339" t="s">
        <v>698</v>
      </c>
      <c r="F130" s="264">
        <v>3</v>
      </c>
    </row>
    <row r="131" spans="1:6" ht="12.75" customHeight="1">
      <c r="A131" s="339"/>
      <c r="B131" s="264">
        <v>7</v>
      </c>
      <c r="C131" s="339"/>
      <c r="D131" s="264">
        <v>3</v>
      </c>
      <c r="E131" s="339" t="s">
        <v>697</v>
      </c>
      <c r="F131" s="264">
        <v>3</v>
      </c>
    </row>
    <row r="132" spans="1:6" ht="12.75" customHeight="1">
      <c r="A132" s="339"/>
      <c r="B132" s="264">
        <v>7</v>
      </c>
      <c r="C132" s="339"/>
      <c r="D132" s="264">
        <v>3</v>
      </c>
      <c r="E132" s="339" t="s">
        <v>611</v>
      </c>
      <c r="F132" s="264">
        <v>2</v>
      </c>
    </row>
    <row r="133" spans="1:6" ht="12.75" customHeight="1">
      <c r="A133" s="339"/>
      <c r="B133" s="264">
        <v>7</v>
      </c>
      <c r="C133" s="339"/>
      <c r="D133" s="264">
        <v>3</v>
      </c>
      <c r="E133" s="339" t="s">
        <v>696</v>
      </c>
      <c r="F133" s="264">
        <v>3</v>
      </c>
    </row>
    <row r="134" spans="1:6" ht="12.75" customHeight="1">
      <c r="A134" s="339"/>
      <c r="B134" s="264">
        <v>7</v>
      </c>
      <c r="C134" s="339"/>
      <c r="D134" s="264">
        <v>3</v>
      </c>
      <c r="E134" s="339" t="s">
        <v>695</v>
      </c>
      <c r="F134" s="264">
        <v>3</v>
      </c>
    </row>
    <row r="135" spans="1:6" ht="12.75" customHeight="1">
      <c r="A135" s="339"/>
      <c r="B135" s="264">
        <v>7</v>
      </c>
      <c r="C135" s="339"/>
      <c r="D135" s="264">
        <v>3</v>
      </c>
      <c r="E135" s="339" t="s">
        <v>695</v>
      </c>
      <c r="F135" s="264">
        <v>3</v>
      </c>
    </row>
    <row r="136" spans="1:6" ht="12.75" customHeight="1">
      <c r="A136" s="339"/>
      <c r="B136" s="264">
        <v>7</v>
      </c>
      <c r="C136" s="339"/>
      <c r="D136" s="264">
        <v>2</v>
      </c>
      <c r="E136" s="339" t="s">
        <v>694</v>
      </c>
      <c r="F136" s="264">
        <v>2</v>
      </c>
    </row>
    <row r="137" spans="1:6" ht="12.75" customHeight="1">
      <c r="A137" s="339"/>
      <c r="B137" s="264">
        <v>7</v>
      </c>
      <c r="C137" s="339"/>
      <c r="D137" s="264">
        <v>2</v>
      </c>
      <c r="E137" s="339" t="s">
        <v>693</v>
      </c>
      <c r="F137" s="264">
        <v>2</v>
      </c>
    </row>
    <row r="138" spans="1:6" ht="12.75" customHeight="1">
      <c r="A138" s="339"/>
      <c r="B138" s="264">
        <v>7</v>
      </c>
      <c r="C138" s="339"/>
      <c r="D138" s="264">
        <v>2</v>
      </c>
      <c r="E138" s="339" t="s">
        <v>692</v>
      </c>
      <c r="F138" s="264">
        <v>2</v>
      </c>
    </row>
    <row r="139" spans="1:6" ht="12.75" customHeight="1">
      <c r="A139" s="339"/>
      <c r="B139" s="264">
        <v>7</v>
      </c>
      <c r="C139" s="339"/>
      <c r="D139" s="264">
        <v>2</v>
      </c>
      <c r="E139" s="339" t="s">
        <v>691</v>
      </c>
      <c r="F139" s="264">
        <v>2</v>
      </c>
    </row>
    <row r="140" spans="1:6" ht="12.75" customHeight="1">
      <c r="A140" s="339"/>
      <c r="B140" s="264">
        <v>7</v>
      </c>
      <c r="C140" s="339"/>
      <c r="D140" s="264">
        <v>2</v>
      </c>
      <c r="E140" s="339" t="s">
        <v>690</v>
      </c>
      <c r="F140" s="264">
        <v>2</v>
      </c>
    </row>
    <row r="141" spans="1:6" ht="12.75" customHeight="1">
      <c r="A141" s="339"/>
      <c r="B141" s="264">
        <v>7</v>
      </c>
      <c r="C141" s="339"/>
      <c r="D141" s="264">
        <v>2</v>
      </c>
      <c r="E141" s="339" t="s">
        <v>689</v>
      </c>
      <c r="F141" s="264">
        <v>2</v>
      </c>
    </row>
    <row r="142" spans="1:6" ht="12.75" customHeight="1">
      <c r="A142" s="339"/>
      <c r="B142" s="264">
        <v>7</v>
      </c>
      <c r="C142" s="339"/>
      <c r="D142" s="264">
        <v>2</v>
      </c>
      <c r="E142" s="339" t="s">
        <v>639</v>
      </c>
      <c r="F142" s="264">
        <v>2</v>
      </c>
    </row>
    <row r="143" spans="1:6" ht="12.75" customHeight="1">
      <c r="A143" s="339"/>
      <c r="B143" s="264">
        <v>7</v>
      </c>
      <c r="C143" s="339"/>
      <c r="D143" s="264">
        <v>2</v>
      </c>
      <c r="E143" s="339" t="s">
        <v>688</v>
      </c>
      <c r="F143" s="264">
        <v>2</v>
      </c>
    </row>
    <row r="144" spans="1:6" ht="12.75" customHeight="1">
      <c r="A144" s="339"/>
      <c r="B144" s="264">
        <v>7</v>
      </c>
      <c r="C144" s="339"/>
      <c r="D144" s="264">
        <v>2</v>
      </c>
      <c r="E144" s="339" t="s">
        <v>687</v>
      </c>
      <c r="F144" s="264">
        <v>2</v>
      </c>
    </row>
    <row r="145" spans="1:6" ht="12.75" customHeight="1">
      <c r="A145" s="339"/>
      <c r="B145" s="264">
        <v>7</v>
      </c>
      <c r="C145" s="339"/>
      <c r="D145" s="264">
        <v>2</v>
      </c>
      <c r="E145" s="339" t="s">
        <v>635</v>
      </c>
      <c r="F145" s="264">
        <v>2</v>
      </c>
    </row>
    <row r="146" spans="1:6" ht="12.75" customHeight="1">
      <c r="A146" s="339"/>
      <c r="B146" s="264">
        <v>7</v>
      </c>
      <c r="C146" s="339"/>
      <c r="D146" s="264">
        <v>2</v>
      </c>
      <c r="E146" s="339" t="s">
        <v>686</v>
      </c>
      <c r="F146" s="264">
        <v>2</v>
      </c>
    </row>
    <row r="147" spans="1:6" ht="12.75" customHeight="1">
      <c r="A147" s="339"/>
      <c r="B147" s="264">
        <v>7</v>
      </c>
      <c r="C147" s="339"/>
      <c r="D147" s="264">
        <v>2</v>
      </c>
      <c r="E147" s="339" t="s">
        <v>685</v>
      </c>
      <c r="F147" s="264">
        <v>2</v>
      </c>
    </row>
    <row r="148" spans="1:6" ht="12.75" customHeight="1">
      <c r="A148" s="339"/>
      <c r="B148" s="264">
        <v>7</v>
      </c>
      <c r="C148" s="339"/>
      <c r="D148" s="264">
        <v>2</v>
      </c>
      <c r="E148" s="339" t="s">
        <v>684</v>
      </c>
      <c r="F148" s="264">
        <v>2</v>
      </c>
    </row>
    <row r="149" spans="1:6" ht="12.75" customHeight="1">
      <c r="A149" s="339"/>
      <c r="B149" s="264">
        <v>7</v>
      </c>
      <c r="C149" s="339"/>
      <c r="D149" s="264">
        <v>2</v>
      </c>
      <c r="E149" s="339" t="s">
        <v>683</v>
      </c>
      <c r="F149" s="264">
        <v>2</v>
      </c>
    </row>
    <row r="150" spans="1:6" ht="12.75" customHeight="1">
      <c r="A150" s="339"/>
      <c r="B150" s="264">
        <v>7</v>
      </c>
      <c r="C150" s="339"/>
      <c r="D150" s="264">
        <v>2</v>
      </c>
      <c r="E150" s="339" t="s">
        <v>682</v>
      </c>
      <c r="F150" s="264">
        <v>2</v>
      </c>
    </row>
    <row r="151" spans="1:6" ht="12.75" customHeight="1">
      <c r="A151" s="339"/>
      <c r="B151" s="264">
        <v>7</v>
      </c>
      <c r="C151" s="339"/>
      <c r="D151" s="264">
        <v>2</v>
      </c>
      <c r="E151" s="339" t="s">
        <v>681</v>
      </c>
      <c r="F151" s="264">
        <v>2</v>
      </c>
    </row>
    <row r="152" spans="1:6" ht="12.75" customHeight="1">
      <c r="A152" s="339"/>
      <c r="B152" s="264">
        <v>7</v>
      </c>
      <c r="C152" s="339"/>
      <c r="D152" s="264">
        <v>2</v>
      </c>
      <c r="E152" s="339" t="s">
        <v>680</v>
      </c>
      <c r="F152" s="264">
        <v>2</v>
      </c>
    </row>
    <row r="153" spans="1:6" ht="12.75" customHeight="1">
      <c r="A153" s="339"/>
      <c r="B153" s="264">
        <v>7</v>
      </c>
      <c r="C153" s="339"/>
      <c r="D153" s="264">
        <v>2</v>
      </c>
      <c r="E153" s="339" t="s">
        <v>679</v>
      </c>
      <c r="F153" s="264">
        <v>2</v>
      </c>
    </row>
    <row r="154" spans="1:6" ht="12.75" customHeight="1">
      <c r="A154" s="339"/>
      <c r="B154" s="264">
        <v>7</v>
      </c>
      <c r="C154" s="339"/>
      <c r="D154" s="264">
        <v>2</v>
      </c>
      <c r="E154" s="339" t="s">
        <v>678</v>
      </c>
      <c r="F154" s="264">
        <v>2</v>
      </c>
    </row>
    <row r="155" spans="1:6" ht="12.75" customHeight="1">
      <c r="A155" s="339"/>
      <c r="B155" s="264">
        <v>7</v>
      </c>
      <c r="C155" s="339"/>
      <c r="D155" s="264">
        <v>2</v>
      </c>
      <c r="E155" s="339" t="s">
        <v>677</v>
      </c>
      <c r="F155" s="264">
        <v>2</v>
      </c>
    </row>
    <row r="156" spans="1:6" ht="12.75" customHeight="1">
      <c r="A156" s="339"/>
      <c r="B156" s="264">
        <v>7</v>
      </c>
      <c r="C156" s="339"/>
      <c r="D156" s="264">
        <v>2</v>
      </c>
      <c r="E156" s="339" t="s">
        <v>676</v>
      </c>
      <c r="F156" s="264">
        <v>2</v>
      </c>
    </row>
    <row r="157" spans="1:6" ht="12.75" customHeight="1">
      <c r="A157" s="339"/>
      <c r="B157" s="264">
        <v>7</v>
      </c>
      <c r="C157" s="339"/>
      <c r="D157" s="264">
        <v>2</v>
      </c>
      <c r="E157" s="339" t="s">
        <v>675</v>
      </c>
      <c r="F157" s="264">
        <v>2</v>
      </c>
    </row>
    <row r="158" spans="1:6" ht="12.75" customHeight="1">
      <c r="A158" s="339"/>
      <c r="B158" s="264">
        <v>7</v>
      </c>
      <c r="C158" s="339"/>
      <c r="D158" s="264">
        <v>2</v>
      </c>
      <c r="E158" s="339" t="s">
        <v>674</v>
      </c>
      <c r="F158" s="264">
        <v>3</v>
      </c>
    </row>
    <row r="159" spans="1:6" ht="12.75" customHeight="1">
      <c r="A159" s="339"/>
      <c r="B159" s="264">
        <v>7</v>
      </c>
      <c r="C159" s="339"/>
      <c r="D159" s="264">
        <v>2</v>
      </c>
      <c r="E159" s="339" t="s">
        <v>673</v>
      </c>
      <c r="F159" s="264">
        <v>2</v>
      </c>
    </row>
    <row r="160" spans="1:6" ht="12.75" customHeight="1">
      <c r="A160" s="339"/>
      <c r="B160" s="264">
        <v>7</v>
      </c>
      <c r="C160" s="339"/>
      <c r="D160" s="264">
        <v>2</v>
      </c>
      <c r="E160" s="339" t="s">
        <v>672</v>
      </c>
      <c r="F160" s="264">
        <v>2</v>
      </c>
    </row>
    <row r="161" spans="1:6" ht="12.75" customHeight="1">
      <c r="A161" s="339"/>
      <c r="B161" s="264">
        <v>7</v>
      </c>
      <c r="C161" s="339"/>
      <c r="D161" s="264">
        <v>2</v>
      </c>
      <c r="E161" s="339" t="s">
        <v>671</v>
      </c>
      <c r="F161" s="264">
        <v>2</v>
      </c>
    </row>
    <row r="162" spans="1:6" ht="12.75" customHeight="1">
      <c r="A162" s="339"/>
      <c r="B162" s="264">
        <v>7</v>
      </c>
      <c r="C162" s="339"/>
      <c r="D162" s="264">
        <v>2</v>
      </c>
      <c r="E162" s="339" t="s">
        <v>670</v>
      </c>
      <c r="F162" s="264">
        <v>2</v>
      </c>
    </row>
    <row r="163" spans="1:6" ht="12.75" customHeight="1">
      <c r="A163" s="339"/>
      <c r="B163" s="264">
        <v>7</v>
      </c>
      <c r="C163" s="339"/>
      <c r="D163" s="264">
        <v>2</v>
      </c>
      <c r="E163" s="339" t="s">
        <v>669</v>
      </c>
      <c r="F163" s="264">
        <v>2</v>
      </c>
    </row>
    <row r="164" spans="1:6" ht="12.75" customHeight="1">
      <c r="A164" s="339"/>
      <c r="B164" s="264">
        <v>7</v>
      </c>
      <c r="C164" s="339"/>
      <c r="D164" s="264">
        <v>2</v>
      </c>
      <c r="E164" s="339" t="s">
        <v>668</v>
      </c>
      <c r="F164" s="264">
        <v>2</v>
      </c>
    </row>
    <row r="165" spans="1:6" ht="12.75" customHeight="1">
      <c r="A165" s="339"/>
      <c r="B165" s="264">
        <v>7</v>
      </c>
      <c r="C165" s="339"/>
      <c r="D165" s="264">
        <v>2</v>
      </c>
      <c r="E165" s="339" t="s">
        <v>667</v>
      </c>
      <c r="F165" s="264">
        <v>2</v>
      </c>
    </row>
    <row r="166" spans="1:6" ht="12.75" customHeight="1">
      <c r="A166" s="339"/>
      <c r="B166" s="264">
        <v>7</v>
      </c>
      <c r="C166" s="339"/>
      <c r="D166" s="264">
        <v>2</v>
      </c>
      <c r="E166" s="339" t="s">
        <v>666</v>
      </c>
      <c r="F166" s="264">
        <v>2</v>
      </c>
    </row>
    <row r="167" spans="1:6" ht="12.75" customHeight="1">
      <c r="A167" s="339"/>
      <c r="B167" s="264">
        <v>7</v>
      </c>
      <c r="C167" s="339"/>
      <c r="D167" s="264">
        <v>2</v>
      </c>
      <c r="E167" s="339" t="s">
        <v>665</v>
      </c>
      <c r="F167" s="264">
        <v>2</v>
      </c>
    </row>
    <row r="168" spans="1:6" ht="12.75" customHeight="1">
      <c r="A168" s="339"/>
      <c r="B168" s="264">
        <v>7</v>
      </c>
      <c r="C168" s="339"/>
      <c r="D168" s="264">
        <v>2</v>
      </c>
      <c r="E168" s="339" t="s">
        <v>613</v>
      </c>
      <c r="F168" s="264">
        <v>2</v>
      </c>
    </row>
    <row r="169" spans="1:6" ht="12.75" customHeight="1">
      <c r="A169" s="339"/>
      <c r="B169" s="264">
        <v>7</v>
      </c>
      <c r="C169" s="339"/>
      <c r="D169" s="264">
        <v>2</v>
      </c>
      <c r="E169" s="339" t="s">
        <v>664</v>
      </c>
      <c r="F169" s="264">
        <v>2</v>
      </c>
    </row>
    <row r="170" spans="1:6" ht="12.75" customHeight="1">
      <c r="A170" s="339"/>
      <c r="B170" s="264">
        <v>7</v>
      </c>
      <c r="C170" s="339"/>
      <c r="D170" s="264">
        <v>2</v>
      </c>
      <c r="E170" s="339" t="s">
        <v>663</v>
      </c>
      <c r="F170" s="264">
        <v>2</v>
      </c>
    </row>
    <row r="171" spans="1:6" ht="12.75" customHeight="1">
      <c r="A171" s="339"/>
      <c r="B171" s="264">
        <v>7</v>
      </c>
      <c r="C171" s="339"/>
      <c r="D171" s="264">
        <v>2</v>
      </c>
      <c r="E171" s="339" t="s">
        <v>662</v>
      </c>
      <c r="F171" s="264">
        <v>2</v>
      </c>
    </row>
    <row r="172" spans="1:6" ht="12.75" customHeight="1">
      <c r="A172" s="339"/>
      <c r="B172" s="264">
        <v>7</v>
      </c>
      <c r="C172" s="339"/>
      <c r="D172" s="264">
        <v>2</v>
      </c>
      <c r="E172" s="339" t="s">
        <v>661</v>
      </c>
      <c r="F172" s="264">
        <v>2</v>
      </c>
    </row>
    <row r="173" spans="1:6" ht="12.75" customHeight="1">
      <c r="A173" s="339"/>
      <c r="B173" s="264">
        <v>7</v>
      </c>
      <c r="C173" s="339"/>
      <c r="D173" s="264">
        <v>2</v>
      </c>
      <c r="E173" s="339" t="s">
        <v>660</v>
      </c>
      <c r="F173" s="264">
        <v>2</v>
      </c>
    </row>
    <row r="174" spans="1:6" ht="12.75" customHeight="1">
      <c r="A174" s="339"/>
      <c r="B174" s="264">
        <v>7</v>
      </c>
      <c r="C174" s="339"/>
      <c r="D174" s="264">
        <v>2</v>
      </c>
      <c r="E174" s="339" t="s">
        <v>659</v>
      </c>
      <c r="F174" s="264">
        <v>2</v>
      </c>
    </row>
    <row r="175" spans="1:6" ht="12.75" customHeight="1">
      <c r="A175" s="339"/>
      <c r="B175" s="264">
        <v>7</v>
      </c>
      <c r="C175" s="339"/>
      <c r="D175" s="264">
        <v>2</v>
      </c>
      <c r="E175" s="339" t="s">
        <v>658</v>
      </c>
      <c r="F175" s="264">
        <v>2</v>
      </c>
    </row>
    <row r="176" spans="1:6" ht="12.75" customHeight="1">
      <c r="A176" s="339"/>
      <c r="B176" s="264">
        <v>7</v>
      </c>
      <c r="C176" s="339"/>
      <c r="D176" s="264">
        <v>2</v>
      </c>
      <c r="E176" s="339" t="s">
        <v>657</v>
      </c>
      <c r="F176" s="264">
        <v>2</v>
      </c>
    </row>
    <row r="177" spans="1:6" ht="12.75" customHeight="1">
      <c r="A177" s="339"/>
      <c r="B177" s="264">
        <v>7</v>
      </c>
      <c r="C177" s="339"/>
      <c r="D177" s="264">
        <v>2</v>
      </c>
      <c r="E177" s="339" t="s">
        <v>656</v>
      </c>
      <c r="F177" s="264">
        <v>2</v>
      </c>
    </row>
    <row r="178" spans="1:6" ht="12.75" customHeight="1">
      <c r="A178" s="339"/>
      <c r="B178" s="264">
        <v>7</v>
      </c>
      <c r="C178" s="339"/>
      <c r="D178" s="264">
        <v>2</v>
      </c>
      <c r="E178" s="339" t="s">
        <v>655</v>
      </c>
      <c r="F178" s="264">
        <v>2</v>
      </c>
    </row>
    <row r="179" spans="1:6" ht="12.75" customHeight="1">
      <c r="A179" s="339"/>
      <c r="B179" s="264">
        <v>7</v>
      </c>
      <c r="C179" s="339"/>
      <c r="D179" s="264">
        <v>2</v>
      </c>
      <c r="E179" s="339" t="s">
        <v>654</v>
      </c>
      <c r="F179" s="264">
        <v>2</v>
      </c>
    </row>
    <row r="180" spans="1:6" ht="12.75" customHeight="1">
      <c r="A180" s="339"/>
      <c r="B180" s="264">
        <v>7</v>
      </c>
      <c r="C180" s="339"/>
      <c r="D180" s="264">
        <v>2</v>
      </c>
      <c r="E180" s="339" t="s">
        <v>653</v>
      </c>
      <c r="F180" s="264">
        <v>2</v>
      </c>
    </row>
    <row r="181" spans="1:6" ht="12.75" customHeight="1">
      <c r="A181" s="339"/>
      <c r="B181" s="264">
        <v>7</v>
      </c>
      <c r="C181" s="339"/>
      <c r="D181" s="264">
        <v>2</v>
      </c>
      <c r="E181" s="339" t="s">
        <v>652</v>
      </c>
      <c r="F181" s="264">
        <v>2</v>
      </c>
    </row>
    <row r="182" spans="1:6" ht="12.75" customHeight="1">
      <c r="A182" s="339"/>
      <c r="B182" s="264">
        <v>8</v>
      </c>
      <c r="C182" s="339"/>
      <c r="D182" s="264">
        <v>3</v>
      </c>
      <c r="E182" s="339" t="s">
        <v>651</v>
      </c>
      <c r="F182" s="264">
        <v>3</v>
      </c>
    </row>
    <row r="183" spans="1:6" ht="12.75" customHeight="1">
      <c r="A183" s="339"/>
      <c r="B183" s="264">
        <v>8</v>
      </c>
      <c r="C183" s="339"/>
      <c r="D183" s="264">
        <v>3</v>
      </c>
      <c r="E183" s="339" t="s">
        <v>650</v>
      </c>
      <c r="F183" s="264">
        <v>3</v>
      </c>
    </row>
    <row r="184" spans="1:6" ht="12.75" customHeight="1">
      <c r="A184" s="339"/>
      <c r="B184" s="264">
        <v>8</v>
      </c>
      <c r="C184" s="339"/>
      <c r="D184" s="264">
        <v>3</v>
      </c>
      <c r="E184" s="339" t="s">
        <v>649</v>
      </c>
      <c r="F184" s="264">
        <v>3</v>
      </c>
    </row>
    <row r="185" spans="1:6" ht="12.75" customHeight="1">
      <c r="A185" s="339"/>
      <c r="B185" s="264">
        <v>8</v>
      </c>
      <c r="C185" s="339"/>
      <c r="D185" s="264">
        <v>3</v>
      </c>
      <c r="E185" s="339" t="s">
        <v>648</v>
      </c>
      <c r="F185" s="264">
        <v>3</v>
      </c>
    </row>
    <row r="186" spans="1:6" ht="12.75" customHeight="1">
      <c r="A186" s="339"/>
      <c r="B186" s="264">
        <v>8</v>
      </c>
      <c r="C186" s="339"/>
      <c r="D186" s="264">
        <v>3</v>
      </c>
      <c r="E186" s="339" t="s">
        <v>647</v>
      </c>
      <c r="F186" s="264">
        <v>3</v>
      </c>
    </row>
    <row r="187" spans="1:6" ht="12.75" customHeight="1">
      <c r="A187" s="339"/>
      <c r="B187" s="264">
        <v>8</v>
      </c>
      <c r="C187" s="339"/>
      <c r="D187" s="264">
        <v>3</v>
      </c>
      <c r="E187" s="339" t="s">
        <v>646</v>
      </c>
      <c r="F187" s="264">
        <v>3</v>
      </c>
    </row>
    <row r="188" spans="1:6" ht="12.75" customHeight="1">
      <c r="A188" s="339"/>
      <c r="B188" s="264">
        <v>8</v>
      </c>
      <c r="C188" s="339"/>
      <c r="D188" s="264">
        <v>3</v>
      </c>
      <c r="E188" s="339" t="s">
        <v>645</v>
      </c>
      <c r="F188" s="264">
        <v>3</v>
      </c>
    </row>
    <row r="189" spans="1:6" ht="12.75" customHeight="1">
      <c r="A189" s="339"/>
      <c r="B189" s="264">
        <v>8</v>
      </c>
      <c r="C189" s="339"/>
      <c r="D189" s="264">
        <v>3</v>
      </c>
      <c r="E189" s="339" t="s">
        <v>644</v>
      </c>
      <c r="F189" s="264">
        <v>3</v>
      </c>
    </row>
    <row r="190" spans="1:6" ht="12.75" customHeight="1">
      <c r="A190" s="339"/>
      <c r="B190" s="264">
        <v>8</v>
      </c>
      <c r="C190" s="339"/>
      <c r="D190" s="264">
        <v>3</v>
      </c>
      <c r="E190" s="339" t="s">
        <v>643</v>
      </c>
      <c r="F190" s="264">
        <v>3</v>
      </c>
    </row>
    <row r="191" spans="1:6" ht="12.75" customHeight="1">
      <c r="A191" s="339"/>
      <c r="B191" s="264">
        <v>8</v>
      </c>
      <c r="C191" s="339"/>
      <c r="D191" s="264">
        <v>4</v>
      </c>
      <c r="E191" s="339" t="s">
        <v>642</v>
      </c>
      <c r="F191" s="264">
        <v>4</v>
      </c>
    </row>
    <row r="192" spans="1:6" ht="12.75" customHeight="1">
      <c r="A192" s="339"/>
      <c r="B192" s="264">
        <v>8</v>
      </c>
      <c r="C192" s="339"/>
      <c r="D192" s="264">
        <v>4</v>
      </c>
      <c r="E192" s="339" t="s">
        <v>641</v>
      </c>
      <c r="F192" s="264">
        <v>4</v>
      </c>
    </row>
    <row r="193" spans="1:6" ht="12.75" customHeight="1">
      <c r="A193" s="339"/>
      <c r="B193" s="264">
        <v>8</v>
      </c>
      <c r="C193" s="339"/>
      <c r="D193" s="264">
        <v>4</v>
      </c>
      <c r="E193" s="339" t="s">
        <v>640</v>
      </c>
      <c r="F193" s="264">
        <v>4</v>
      </c>
    </row>
    <row r="194" spans="1:6" ht="12.75" customHeight="1">
      <c r="A194" s="339"/>
      <c r="B194" s="264">
        <v>8</v>
      </c>
      <c r="C194" s="339"/>
      <c r="D194" s="264">
        <v>4</v>
      </c>
      <c r="E194" s="339" t="s">
        <v>639</v>
      </c>
      <c r="F194" s="264">
        <v>4</v>
      </c>
    </row>
    <row r="195" spans="1:6" ht="12.75" customHeight="1">
      <c r="A195" s="339"/>
      <c r="B195" s="264">
        <v>8</v>
      </c>
      <c r="C195" s="339"/>
      <c r="D195" s="264">
        <v>4</v>
      </c>
      <c r="E195" s="339" t="s">
        <v>638</v>
      </c>
      <c r="F195" s="264">
        <v>4</v>
      </c>
    </row>
    <row r="196" spans="1:6" ht="12.75" customHeight="1">
      <c r="A196" s="339"/>
      <c r="B196" s="264">
        <v>8</v>
      </c>
      <c r="C196" s="339"/>
      <c r="D196" s="264">
        <v>4</v>
      </c>
      <c r="E196" s="339" t="s">
        <v>637</v>
      </c>
      <c r="F196" s="264">
        <v>4</v>
      </c>
    </row>
    <row r="197" spans="1:6" ht="12.75" customHeight="1">
      <c r="A197" s="339"/>
      <c r="B197" s="264">
        <v>8</v>
      </c>
      <c r="C197" s="339"/>
      <c r="D197" s="264">
        <v>4</v>
      </c>
      <c r="E197" s="339" t="s">
        <v>636</v>
      </c>
      <c r="F197" s="264">
        <v>4</v>
      </c>
    </row>
    <row r="198" spans="1:6" ht="12.75" customHeight="1">
      <c r="A198" s="339"/>
      <c r="B198" s="264">
        <v>8</v>
      </c>
      <c r="C198" s="339"/>
      <c r="D198" s="264">
        <v>4</v>
      </c>
      <c r="E198" s="339" t="s">
        <v>635</v>
      </c>
      <c r="F198" s="264">
        <v>4</v>
      </c>
    </row>
    <row r="199" spans="1:6" ht="12.75" customHeight="1">
      <c r="A199" s="339"/>
      <c r="B199" s="264">
        <v>8</v>
      </c>
      <c r="C199" s="339"/>
      <c r="D199" s="264">
        <v>4</v>
      </c>
      <c r="E199" s="339" t="s">
        <v>634</v>
      </c>
      <c r="F199" s="264">
        <v>4</v>
      </c>
    </row>
    <row r="200" spans="1:6" ht="25.5" customHeight="1">
      <c r="A200" s="339" t="s">
        <v>633</v>
      </c>
      <c r="B200" s="264">
        <v>1</v>
      </c>
      <c r="C200" s="339" t="s">
        <v>426</v>
      </c>
      <c r="D200" s="264">
        <v>3</v>
      </c>
      <c r="E200" s="339" t="s">
        <v>588</v>
      </c>
      <c r="F200" s="264">
        <v>3</v>
      </c>
    </row>
    <row r="201" spans="1:6" ht="12.75" customHeight="1">
      <c r="A201" s="339"/>
      <c r="B201" s="264">
        <v>1</v>
      </c>
      <c r="C201" s="339"/>
      <c r="D201" s="264">
        <v>3</v>
      </c>
      <c r="E201" s="339" t="s">
        <v>587</v>
      </c>
      <c r="F201" s="264">
        <v>3</v>
      </c>
    </row>
    <row r="202" spans="1:6" ht="12.75" customHeight="1">
      <c r="A202" s="339"/>
      <c r="B202" s="264">
        <v>2</v>
      </c>
      <c r="C202" s="339"/>
      <c r="D202" s="264">
        <v>3</v>
      </c>
      <c r="E202" s="339" t="s">
        <v>588</v>
      </c>
      <c r="F202" s="264">
        <v>3</v>
      </c>
    </row>
    <row r="203" spans="1:6" ht="12.75" customHeight="1">
      <c r="A203" s="339"/>
      <c r="B203" s="264">
        <v>2</v>
      </c>
      <c r="C203" s="339"/>
      <c r="D203" s="264">
        <v>3</v>
      </c>
      <c r="E203" s="339" t="s">
        <v>587</v>
      </c>
      <c r="F203" s="264">
        <v>3</v>
      </c>
    </row>
    <row r="204" spans="1:6" ht="12.75" customHeight="1">
      <c r="A204" s="339"/>
      <c r="B204" s="264">
        <v>2</v>
      </c>
      <c r="C204" s="339" t="s">
        <v>469</v>
      </c>
      <c r="D204" s="264">
        <v>2</v>
      </c>
      <c r="E204" s="339" t="s">
        <v>469</v>
      </c>
      <c r="F204" s="264">
        <v>0</v>
      </c>
    </row>
    <row r="205" spans="1:6" ht="12.75" customHeight="1">
      <c r="A205" s="339"/>
      <c r="B205" s="264">
        <v>2</v>
      </c>
      <c r="C205" s="339"/>
      <c r="D205" s="264">
        <v>2</v>
      </c>
      <c r="E205" s="339" t="s">
        <v>632</v>
      </c>
      <c r="F205" s="264">
        <v>2</v>
      </c>
    </row>
    <row r="206" spans="1:6" ht="12.75" customHeight="1">
      <c r="A206" s="339"/>
      <c r="B206" s="264">
        <v>2</v>
      </c>
      <c r="C206" s="339"/>
      <c r="D206" s="264">
        <v>2</v>
      </c>
      <c r="E206" s="339" t="s">
        <v>631</v>
      </c>
      <c r="F206" s="264">
        <v>2</v>
      </c>
    </row>
    <row r="207" spans="1:6" ht="12.75" customHeight="1">
      <c r="A207" s="339"/>
      <c r="B207" s="264">
        <v>2</v>
      </c>
      <c r="C207" s="339"/>
      <c r="D207" s="264">
        <v>2</v>
      </c>
      <c r="E207" s="339" t="s">
        <v>630</v>
      </c>
      <c r="F207" s="264">
        <v>2</v>
      </c>
    </row>
    <row r="208" spans="1:6" ht="12.75" customHeight="1">
      <c r="A208" s="339"/>
      <c r="B208" s="264">
        <v>2</v>
      </c>
      <c r="C208" s="339"/>
      <c r="D208" s="264">
        <v>2</v>
      </c>
      <c r="E208" s="339" t="s">
        <v>629</v>
      </c>
      <c r="F208" s="264">
        <v>2</v>
      </c>
    </row>
    <row r="209" spans="1:6" ht="12.75" customHeight="1">
      <c r="A209" s="339"/>
      <c r="B209" s="264">
        <v>2</v>
      </c>
      <c r="C209" s="339"/>
      <c r="D209" s="264">
        <v>2</v>
      </c>
      <c r="E209" s="339" t="s">
        <v>628</v>
      </c>
      <c r="F209" s="264">
        <v>2</v>
      </c>
    </row>
    <row r="210" spans="1:6" ht="12.75" customHeight="1">
      <c r="A210" s="339"/>
      <c r="B210" s="264">
        <v>2</v>
      </c>
      <c r="C210" s="339"/>
      <c r="D210" s="264">
        <v>2</v>
      </c>
      <c r="E210" s="339" t="s">
        <v>627</v>
      </c>
      <c r="F210" s="264">
        <v>2</v>
      </c>
    </row>
    <row r="211" spans="1:6" ht="12.75" customHeight="1">
      <c r="A211" s="339"/>
      <c r="B211" s="264">
        <v>2</v>
      </c>
      <c r="C211" s="339"/>
      <c r="D211" s="264">
        <v>2</v>
      </c>
      <c r="E211" s="339" t="s">
        <v>626</v>
      </c>
      <c r="F211" s="264">
        <v>2</v>
      </c>
    </row>
    <row r="212" spans="1:6" ht="12.75" customHeight="1">
      <c r="A212" s="339"/>
      <c r="B212" s="264">
        <v>2</v>
      </c>
      <c r="C212" s="339"/>
      <c r="D212" s="264">
        <v>2</v>
      </c>
      <c r="E212" s="339" t="s">
        <v>625</v>
      </c>
      <c r="F212" s="264">
        <v>2</v>
      </c>
    </row>
    <row r="213" spans="1:6" ht="12.75" customHeight="1">
      <c r="A213" s="339"/>
      <c r="B213" s="264">
        <v>2</v>
      </c>
      <c r="C213" s="339"/>
      <c r="D213" s="264">
        <v>2</v>
      </c>
      <c r="E213" s="339" t="s">
        <v>624</v>
      </c>
      <c r="F213" s="264">
        <v>2</v>
      </c>
    </row>
    <row r="214" spans="1:6" ht="12.75" customHeight="1">
      <c r="A214" s="339"/>
      <c r="B214" s="264">
        <v>2</v>
      </c>
      <c r="C214" s="339"/>
      <c r="D214" s="264">
        <v>2</v>
      </c>
      <c r="E214" s="339" t="s">
        <v>623</v>
      </c>
      <c r="F214" s="264">
        <v>2</v>
      </c>
    </row>
    <row r="215" spans="1:6" ht="12.75" customHeight="1">
      <c r="A215" s="339"/>
      <c r="B215" s="264">
        <v>2</v>
      </c>
      <c r="C215" s="339"/>
      <c r="D215" s="264">
        <v>2</v>
      </c>
      <c r="E215" s="339" t="s">
        <v>622</v>
      </c>
      <c r="F215" s="264">
        <v>2</v>
      </c>
    </row>
    <row r="216" spans="1:6" ht="12.75" customHeight="1">
      <c r="A216" s="339"/>
      <c r="B216" s="264">
        <v>2</v>
      </c>
      <c r="C216" s="339"/>
      <c r="D216" s="264">
        <v>2</v>
      </c>
      <c r="E216" s="339" t="s">
        <v>621</v>
      </c>
      <c r="F216" s="264">
        <v>2</v>
      </c>
    </row>
    <row r="217" spans="1:6" ht="12.75" customHeight="1">
      <c r="A217" s="339"/>
      <c r="B217" s="264">
        <v>2</v>
      </c>
      <c r="C217" s="339"/>
      <c r="D217" s="264">
        <v>2</v>
      </c>
      <c r="E217" s="339" t="s">
        <v>620</v>
      </c>
      <c r="F217" s="264">
        <v>2</v>
      </c>
    </row>
    <row r="218" spans="1:6" ht="12.75" customHeight="1">
      <c r="A218" s="339"/>
      <c r="B218" s="264">
        <v>2</v>
      </c>
      <c r="C218" s="339"/>
      <c r="D218" s="264">
        <v>2</v>
      </c>
      <c r="E218" s="339" t="s">
        <v>619</v>
      </c>
      <c r="F218" s="264">
        <v>2</v>
      </c>
    </row>
    <row r="219" spans="1:6" ht="12.75" customHeight="1">
      <c r="A219" s="339"/>
      <c r="B219" s="264">
        <v>2</v>
      </c>
      <c r="C219" s="339"/>
      <c r="D219" s="264">
        <v>2</v>
      </c>
      <c r="E219" s="339" t="s">
        <v>618</v>
      </c>
      <c r="F219" s="264">
        <v>2</v>
      </c>
    </row>
    <row r="220" spans="1:6" ht="12.75" customHeight="1">
      <c r="A220" s="339"/>
      <c r="B220" s="264">
        <v>2</v>
      </c>
      <c r="C220" s="339"/>
      <c r="D220" s="264">
        <v>2</v>
      </c>
      <c r="E220" s="339" t="s">
        <v>617</v>
      </c>
      <c r="F220" s="264">
        <v>2</v>
      </c>
    </row>
    <row r="221" spans="1:6" ht="12.75" customHeight="1">
      <c r="A221" s="339"/>
      <c r="B221" s="264">
        <v>2</v>
      </c>
      <c r="C221" s="339"/>
      <c r="D221" s="264">
        <v>2</v>
      </c>
      <c r="E221" s="339" t="s">
        <v>616</v>
      </c>
      <c r="F221" s="264">
        <v>2</v>
      </c>
    </row>
    <row r="222" spans="1:6" ht="12.75" customHeight="1">
      <c r="A222" s="339"/>
      <c r="B222" s="264">
        <v>2</v>
      </c>
      <c r="C222" s="339"/>
      <c r="D222" s="264">
        <v>2</v>
      </c>
      <c r="E222" s="339" t="s">
        <v>615</v>
      </c>
      <c r="F222" s="264">
        <v>2</v>
      </c>
    </row>
    <row r="223" spans="1:6" ht="12.75" customHeight="1">
      <c r="A223" s="339"/>
      <c r="B223" s="264">
        <v>2</v>
      </c>
      <c r="C223" s="339"/>
      <c r="D223" s="264">
        <v>2</v>
      </c>
      <c r="E223" s="339" t="s">
        <v>614</v>
      </c>
      <c r="F223" s="264">
        <v>2</v>
      </c>
    </row>
    <row r="224" spans="1:6" ht="12.75" customHeight="1">
      <c r="A224" s="339"/>
      <c r="B224" s="264">
        <v>2</v>
      </c>
      <c r="C224" s="339"/>
      <c r="D224" s="264">
        <v>2</v>
      </c>
      <c r="E224" s="339" t="s">
        <v>613</v>
      </c>
      <c r="F224" s="264">
        <v>2</v>
      </c>
    </row>
    <row r="225" spans="1:6" ht="12.75" customHeight="1">
      <c r="A225" s="339"/>
      <c r="B225" s="264">
        <v>2</v>
      </c>
      <c r="C225" s="339"/>
      <c r="D225" s="264">
        <v>2</v>
      </c>
      <c r="E225" s="339" t="s">
        <v>612</v>
      </c>
      <c r="F225" s="264">
        <v>2</v>
      </c>
    </row>
    <row r="226" spans="1:6" ht="12.75" customHeight="1">
      <c r="A226" s="339"/>
      <c r="B226" s="264">
        <v>2</v>
      </c>
      <c r="C226" s="339"/>
      <c r="D226" s="264">
        <v>2</v>
      </c>
      <c r="E226" s="339" t="s">
        <v>611</v>
      </c>
      <c r="F226" s="264">
        <v>2</v>
      </c>
    </row>
    <row r="227" spans="1:6" ht="12.75" customHeight="1">
      <c r="A227" s="339"/>
      <c r="B227" s="264">
        <v>2</v>
      </c>
      <c r="C227" s="339"/>
      <c r="D227" s="264">
        <v>2</v>
      </c>
      <c r="E227" s="339" t="s">
        <v>610</v>
      </c>
      <c r="F227" s="264">
        <v>2</v>
      </c>
    </row>
    <row r="228" spans="1:6" ht="12.75" customHeight="1">
      <c r="A228" s="339"/>
      <c r="B228" s="264">
        <v>2</v>
      </c>
      <c r="C228" s="339"/>
      <c r="D228" s="264">
        <v>2</v>
      </c>
      <c r="E228" s="339" t="s">
        <v>609</v>
      </c>
      <c r="F228" s="264">
        <v>2</v>
      </c>
    </row>
    <row r="229" spans="1:6" ht="12.75" customHeight="1">
      <c r="A229" s="339"/>
      <c r="B229" s="264">
        <v>2</v>
      </c>
      <c r="C229" s="339"/>
      <c r="D229" s="264">
        <v>2</v>
      </c>
      <c r="E229" s="339" t="s">
        <v>608</v>
      </c>
      <c r="F229" s="264">
        <v>2</v>
      </c>
    </row>
    <row r="230" spans="1:6" ht="12.75" customHeight="1">
      <c r="A230" s="339"/>
      <c r="B230" s="264">
        <v>2</v>
      </c>
      <c r="C230" s="339"/>
      <c r="D230" s="264">
        <v>2</v>
      </c>
      <c r="E230" s="339" t="s">
        <v>607</v>
      </c>
      <c r="F230" s="264">
        <v>2</v>
      </c>
    </row>
    <row r="231" spans="1:6" ht="12.75" customHeight="1">
      <c r="A231" s="339"/>
      <c r="B231" s="264">
        <v>2</v>
      </c>
      <c r="C231" s="339"/>
      <c r="D231" s="264">
        <v>2</v>
      </c>
      <c r="E231" s="339" t="s">
        <v>606</v>
      </c>
      <c r="F231" s="264">
        <v>2</v>
      </c>
    </row>
    <row r="232" spans="1:6" ht="12.75" customHeight="1">
      <c r="A232" s="339"/>
      <c r="B232" s="264">
        <v>2</v>
      </c>
      <c r="C232" s="339"/>
      <c r="D232" s="264">
        <v>2</v>
      </c>
      <c r="E232" s="339" t="s">
        <v>605</v>
      </c>
      <c r="F232" s="264">
        <v>2</v>
      </c>
    </row>
    <row r="233" spans="1:6" ht="12.75" customHeight="1">
      <c r="A233" s="339"/>
      <c r="B233" s="264">
        <v>2</v>
      </c>
      <c r="C233" s="339"/>
      <c r="D233" s="264">
        <v>2</v>
      </c>
      <c r="E233" s="339" t="s">
        <v>604</v>
      </c>
      <c r="F233" s="264">
        <v>2</v>
      </c>
    </row>
    <row r="234" spans="1:6" ht="12.75" customHeight="1">
      <c r="A234" s="339"/>
      <c r="B234" s="264">
        <v>2</v>
      </c>
      <c r="C234" s="339"/>
      <c r="D234" s="264">
        <v>2</v>
      </c>
      <c r="E234" s="339" t="s">
        <v>603</v>
      </c>
      <c r="F234" s="264">
        <v>2</v>
      </c>
    </row>
    <row r="235" spans="1:6" ht="12.75" customHeight="1">
      <c r="A235" s="339"/>
      <c r="B235" s="264">
        <v>2</v>
      </c>
      <c r="C235" s="339"/>
      <c r="D235" s="264">
        <v>2</v>
      </c>
      <c r="E235" s="339" t="s">
        <v>602</v>
      </c>
      <c r="F235" s="264">
        <v>2</v>
      </c>
    </row>
    <row r="236" spans="1:6" ht="12.75" customHeight="1">
      <c r="A236" s="339"/>
      <c r="B236" s="264">
        <v>2</v>
      </c>
      <c r="C236" s="339"/>
      <c r="D236" s="264">
        <v>2</v>
      </c>
      <c r="E236" s="339" t="s">
        <v>601</v>
      </c>
      <c r="F236" s="264">
        <v>2</v>
      </c>
    </row>
    <row r="237" spans="1:6" ht="12.75" customHeight="1">
      <c r="A237" s="339"/>
      <c r="B237" s="264">
        <v>2</v>
      </c>
      <c r="C237" s="339"/>
      <c r="D237" s="264">
        <v>2</v>
      </c>
      <c r="E237" s="339" t="s">
        <v>600</v>
      </c>
      <c r="F237" s="264">
        <v>2</v>
      </c>
    </row>
    <row r="238" spans="1:6" ht="12.75" customHeight="1">
      <c r="A238" s="339"/>
      <c r="B238" s="264">
        <v>2</v>
      </c>
      <c r="C238" s="339"/>
      <c r="D238" s="264">
        <v>2</v>
      </c>
      <c r="E238" s="339" t="s">
        <v>599</v>
      </c>
      <c r="F238" s="264">
        <v>2</v>
      </c>
    </row>
    <row r="239" spans="1:6" ht="12.75" customHeight="1">
      <c r="A239" s="339"/>
      <c r="B239" s="264">
        <v>2</v>
      </c>
      <c r="C239" s="339"/>
      <c r="D239" s="264">
        <v>2</v>
      </c>
      <c r="E239" s="339" t="s">
        <v>598</v>
      </c>
      <c r="F239" s="264">
        <v>2</v>
      </c>
    </row>
    <row r="240" spans="1:6" ht="12.75" customHeight="1">
      <c r="A240" s="339"/>
      <c r="B240" s="264">
        <v>2</v>
      </c>
      <c r="C240" s="339"/>
      <c r="D240" s="264">
        <v>2</v>
      </c>
      <c r="E240" s="339" t="s">
        <v>597</v>
      </c>
      <c r="F240" s="264">
        <v>2</v>
      </c>
    </row>
    <row r="241" spans="1:6" ht="12.75" customHeight="1">
      <c r="A241" s="339"/>
      <c r="B241" s="264">
        <v>2</v>
      </c>
      <c r="C241" s="339"/>
      <c r="D241" s="264">
        <v>2</v>
      </c>
      <c r="E241" s="339" t="s">
        <v>596</v>
      </c>
      <c r="F241" s="264">
        <v>2</v>
      </c>
    </row>
    <row r="242" spans="1:6" ht="12.75" customHeight="1">
      <c r="A242" s="339"/>
      <c r="B242" s="264">
        <v>2</v>
      </c>
      <c r="C242" s="339"/>
      <c r="D242" s="264">
        <v>2</v>
      </c>
      <c r="E242" s="339" t="s">
        <v>595</v>
      </c>
      <c r="F242" s="264">
        <v>2</v>
      </c>
    </row>
    <row r="243" spans="1:6" ht="12.75" customHeight="1">
      <c r="A243" s="339"/>
      <c r="B243" s="264">
        <v>2</v>
      </c>
      <c r="C243" s="339"/>
      <c r="D243" s="264">
        <v>2</v>
      </c>
      <c r="E243" s="339" t="s">
        <v>594</v>
      </c>
      <c r="F243" s="264">
        <v>2</v>
      </c>
    </row>
    <row r="244" spans="1:6" ht="12.75" customHeight="1">
      <c r="A244" s="339"/>
      <c r="B244" s="264">
        <v>2</v>
      </c>
      <c r="C244" s="339"/>
      <c r="D244" s="264">
        <v>2</v>
      </c>
      <c r="E244" s="339" t="s">
        <v>593</v>
      </c>
      <c r="F244" s="264">
        <v>2</v>
      </c>
    </row>
    <row r="245" spans="1:6" ht="12.75" customHeight="1">
      <c r="A245" s="339"/>
      <c r="B245" s="264">
        <v>2</v>
      </c>
      <c r="C245" s="339"/>
      <c r="D245" s="264">
        <v>2</v>
      </c>
      <c r="E245" s="339" t="s">
        <v>592</v>
      </c>
      <c r="F245" s="264">
        <v>2</v>
      </c>
    </row>
    <row r="246" spans="1:6" ht="12.75" customHeight="1">
      <c r="A246" s="339"/>
      <c r="B246" s="264">
        <v>2</v>
      </c>
      <c r="C246" s="339"/>
      <c r="D246" s="264">
        <v>2</v>
      </c>
      <c r="E246" s="339" t="s">
        <v>591</v>
      </c>
      <c r="F246" s="264">
        <v>2</v>
      </c>
    </row>
    <row r="247" spans="1:6" ht="12.75" customHeight="1">
      <c r="A247" s="339"/>
      <c r="B247" s="264">
        <v>2</v>
      </c>
      <c r="C247" s="339"/>
      <c r="D247" s="264">
        <v>2</v>
      </c>
      <c r="E247" s="339" t="s">
        <v>590</v>
      </c>
      <c r="F247" s="264">
        <v>2</v>
      </c>
    </row>
    <row r="248" spans="1:6" ht="12.75" customHeight="1">
      <c r="A248" s="339"/>
      <c r="B248" s="264">
        <v>2</v>
      </c>
      <c r="C248" s="339"/>
      <c r="D248" s="264">
        <v>2</v>
      </c>
      <c r="E248" s="339" t="s">
        <v>589</v>
      </c>
      <c r="F248" s="264">
        <v>2</v>
      </c>
    </row>
    <row r="249" spans="1:6" ht="12.75" customHeight="1">
      <c r="A249" s="339"/>
      <c r="B249" s="264">
        <v>3</v>
      </c>
      <c r="C249" s="339" t="s">
        <v>426</v>
      </c>
      <c r="D249" s="264">
        <v>3</v>
      </c>
      <c r="E249" s="339" t="s">
        <v>588</v>
      </c>
      <c r="F249" s="264">
        <v>3</v>
      </c>
    </row>
    <row r="250" spans="1:6" ht="12.75" customHeight="1">
      <c r="A250" s="339"/>
      <c r="B250" s="264">
        <v>3</v>
      </c>
      <c r="C250" s="339"/>
      <c r="D250" s="264">
        <v>3</v>
      </c>
      <c r="E250" s="339" t="s">
        <v>587</v>
      </c>
      <c r="F250" s="264">
        <v>3</v>
      </c>
    </row>
    <row r="251" spans="1:6" ht="12.75" customHeight="1">
      <c r="A251" s="339"/>
      <c r="B251" s="264">
        <v>4</v>
      </c>
      <c r="C251" s="339"/>
      <c r="D251" s="264">
        <v>3</v>
      </c>
      <c r="E251" s="339" t="s">
        <v>588</v>
      </c>
      <c r="F251" s="264">
        <v>3</v>
      </c>
    </row>
    <row r="252" spans="1:6" ht="12.75" customHeight="1">
      <c r="A252" s="339"/>
      <c r="B252" s="264">
        <v>4</v>
      </c>
      <c r="C252" s="339"/>
      <c r="D252" s="264">
        <v>3</v>
      </c>
      <c r="E252" s="339" t="s">
        <v>587</v>
      </c>
      <c r="F252" s="264">
        <v>3</v>
      </c>
    </row>
    <row r="253" spans="1:6" ht="12.75" customHeight="1">
      <c r="A253" s="339"/>
      <c r="B253" s="264">
        <v>5</v>
      </c>
      <c r="C253" s="339" t="s">
        <v>389</v>
      </c>
      <c r="D253" s="264">
        <v>1</v>
      </c>
      <c r="E253" s="339" t="s">
        <v>586</v>
      </c>
      <c r="F253" s="264">
        <v>1</v>
      </c>
    </row>
    <row r="254" spans="1:6" ht="12.75" customHeight="1">
      <c r="A254" s="339"/>
      <c r="B254" s="264">
        <v>5</v>
      </c>
      <c r="C254" s="339"/>
      <c r="D254" s="264">
        <v>1</v>
      </c>
      <c r="E254" s="339" t="s">
        <v>585</v>
      </c>
      <c r="F254" s="264">
        <v>1</v>
      </c>
    </row>
    <row r="255" spans="1:6" ht="12.75" customHeight="1">
      <c r="A255" s="339"/>
      <c r="B255" s="264">
        <v>5</v>
      </c>
      <c r="C255" s="339"/>
      <c r="D255" s="264">
        <v>1</v>
      </c>
      <c r="E255" s="339" t="s">
        <v>584</v>
      </c>
      <c r="F255" s="264">
        <v>1</v>
      </c>
    </row>
    <row r="256" spans="1:6" ht="12.75" customHeight="1">
      <c r="A256" s="339"/>
      <c r="B256" s="264">
        <v>5</v>
      </c>
      <c r="C256" s="339"/>
      <c r="D256" s="264">
        <v>1</v>
      </c>
      <c r="E256" s="339" t="s">
        <v>583</v>
      </c>
      <c r="F256" s="264">
        <v>1</v>
      </c>
    </row>
    <row r="257" spans="1:6" ht="12.75" customHeight="1">
      <c r="A257" s="339"/>
      <c r="B257" s="264">
        <v>5</v>
      </c>
      <c r="C257" s="339"/>
      <c r="D257" s="264">
        <v>1</v>
      </c>
      <c r="E257" s="339" t="s">
        <v>582</v>
      </c>
      <c r="F257" s="264">
        <v>1</v>
      </c>
    </row>
    <row r="258" spans="1:6" ht="12.75" customHeight="1">
      <c r="A258" s="339"/>
      <c r="B258" s="264">
        <v>6</v>
      </c>
      <c r="C258" s="339"/>
      <c r="D258" s="264">
        <v>1</v>
      </c>
      <c r="E258" s="339" t="s">
        <v>581</v>
      </c>
      <c r="F258" s="264">
        <v>1</v>
      </c>
    </row>
    <row r="259" spans="1:6" ht="12.75" customHeight="1">
      <c r="A259" s="339"/>
      <c r="B259" s="264">
        <v>6</v>
      </c>
      <c r="C259" s="339"/>
      <c r="D259" s="264">
        <v>1</v>
      </c>
      <c r="E259" s="339" t="s">
        <v>580</v>
      </c>
      <c r="F259" s="264">
        <v>1</v>
      </c>
    </row>
    <row r="260" spans="1:6" ht="12.75" customHeight="1">
      <c r="A260" s="339"/>
      <c r="B260" s="264">
        <v>6</v>
      </c>
      <c r="C260" s="339"/>
      <c r="D260" s="264">
        <v>1</v>
      </c>
      <c r="E260" s="339" t="s">
        <v>579</v>
      </c>
      <c r="F260" s="264">
        <v>1</v>
      </c>
    </row>
    <row r="261" spans="1:6" ht="12.75" customHeight="1">
      <c r="A261" s="339"/>
      <c r="B261" s="264">
        <v>6</v>
      </c>
      <c r="C261" s="339"/>
      <c r="D261" s="264">
        <v>1</v>
      </c>
      <c r="E261" s="339" t="s">
        <v>578</v>
      </c>
      <c r="F261" s="264">
        <v>1</v>
      </c>
    </row>
    <row r="262" spans="1:6" ht="12.75" customHeight="1">
      <c r="A262" s="339"/>
      <c r="B262" s="264">
        <v>6</v>
      </c>
      <c r="C262" s="339"/>
      <c r="D262" s="264">
        <v>1</v>
      </c>
      <c r="E262" s="339" t="s">
        <v>577</v>
      </c>
      <c r="F262" s="264">
        <v>1</v>
      </c>
    </row>
    <row r="263" spans="1:6" ht="12.75" customHeight="1">
      <c r="A263" s="339"/>
      <c r="B263" s="264">
        <v>6</v>
      </c>
      <c r="C263" s="339"/>
      <c r="D263" s="264">
        <v>1</v>
      </c>
      <c r="E263" s="339" t="s">
        <v>576</v>
      </c>
      <c r="F263" s="264">
        <v>1</v>
      </c>
    </row>
    <row r="264" spans="1:6" ht="12.75" customHeight="1">
      <c r="A264" s="339"/>
      <c r="B264" s="264">
        <v>6</v>
      </c>
      <c r="C264" s="339"/>
      <c r="D264" s="264">
        <v>1</v>
      </c>
      <c r="E264" s="339" t="s">
        <v>575</v>
      </c>
      <c r="F264" s="264">
        <v>1</v>
      </c>
    </row>
    <row r="265" spans="1:6" ht="12.75" customHeight="1">
      <c r="A265" s="339"/>
      <c r="B265" s="264">
        <v>6</v>
      </c>
      <c r="C265" s="339"/>
      <c r="D265" s="264">
        <v>1</v>
      </c>
      <c r="E265" s="339" t="s">
        <v>574</v>
      </c>
      <c r="F265" s="264">
        <v>1</v>
      </c>
    </row>
    <row r="266" spans="1:6" ht="12.75" customHeight="1">
      <c r="A266" s="339"/>
      <c r="B266" s="264">
        <v>6</v>
      </c>
      <c r="C266" s="339"/>
      <c r="D266" s="264">
        <v>1</v>
      </c>
      <c r="E266" s="339" t="s">
        <v>573</v>
      </c>
      <c r="F266" s="264">
        <v>1</v>
      </c>
    </row>
    <row r="267" spans="1:6" ht="12.75" customHeight="1">
      <c r="A267" s="339"/>
      <c r="B267" s="264">
        <v>6</v>
      </c>
      <c r="C267" s="339"/>
      <c r="D267" s="264">
        <v>1</v>
      </c>
      <c r="E267" s="339" t="s">
        <v>572</v>
      </c>
      <c r="F267" s="264">
        <v>1</v>
      </c>
    </row>
    <row r="268" spans="1:6" ht="12.75" customHeight="1">
      <c r="A268" s="339"/>
      <c r="B268" s="264">
        <v>6</v>
      </c>
      <c r="C268" s="339"/>
      <c r="D268" s="264">
        <v>1</v>
      </c>
      <c r="E268" s="339" t="s">
        <v>548</v>
      </c>
      <c r="F268" s="264">
        <v>1</v>
      </c>
    </row>
    <row r="269" spans="1:6" ht="12.75" customHeight="1">
      <c r="A269" s="339"/>
      <c r="B269" s="264">
        <v>6</v>
      </c>
      <c r="C269" s="339"/>
      <c r="D269" s="264">
        <v>1</v>
      </c>
      <c r="E269" s="339" t="s">
        <v>571</v>
      </c>
      <c r="F269" s="264">
        <v>1</v>
      </c>
    </row>
    <row r="270" spans="1:6" ht="12.75" customHeight="1">
      <c r="A270" s="339"/>
      <c r="B270" s="264">
        <v>6</v>
      </c>
      <c r="C270" s="339"/>
      <c r="D270" s="264">
        <v>1</v>
      </c>
      <c r="E270" s="339" t="s">
        <v>570</v>
      </c>
      <c r="F270" s="264">
        <v>1</v>
      </c>
    </row>
    <row r="271" spans="1:6" ht="12.75" customHeight="1">
      <c r="A271" s="339"/>
      <c r="B271" s="264">
        <v>6</v>
      </c>
      <c r="C271" s="339"/>
      <c r="D271" s="264">
        <v>1</v>
      </c>
      <c r="E271" s="339" t="s">
        <v>569</v>
      </c>
      <c r="F271" s="264">
        <v>1</v>
      </c>
    </row>
    <row r="272" spans="1:6" ht="12.75" customHeight="1">
      <c r="A272" s="339"/>
      <c r="B272" s="264">
        <v>6</v>
      </c>
      <c r="C272" s="339"/>
      <c r="D272" s="264">
        <v>1</v>
      </c>
      <c r="E272" s="339" t="s">
        <v>568</v>
      </c>
      <c r="F272" s="264">
        <v>1</v>
      </c>
    </row>
    <row r="273" spans="1:6" ht="12.75" customHeight="1">
      <c r="A273" s="339"/>
      <c r="B273" s="264">
        <v>6</v>
      </c>
      <c r="C273" s="339"/>
      <c r="D273" s="264">
        <v>1</v>
      </c>
      <c r="E273" s="339" t="s">
        <v>567</v>
      </c>
      <c r="F273" s="264">
        <v>1</v>
      </c>
    </row>
    <row r="274" spans="1:6" ht="12.75" customHeight="1">
      <c r="A274" s="339"/>
      <c r="B274" s="264">
        <v>6</v>
      </c>
      <c r="C274" s="339"/>
      <c r="D274" s="264">
        <v>1</v>
      </c>
      <c r="E274" s="339" t="s">
        <v>566</v>
      </c>
      <c r="F274" s="264">
        <v>1</v>
      </c>
    </row>
    <row r="275" spans="1:6" ht="12.75" customHeight="1">
      <c r="A275" s="339"/>
      <c r="B275" s="264">
        <v>6</v>
      </c>
      <c r="C275" s="339"/>
      <c r="D275" s="264">
        <v>1</v>
      </c>
      <c r="E275" s="339" t="s">
        <v>565</v>
      </c>
      <c r="F275" s="264">
        <v>1</v>
      </c>
    </row>
    <row r="276" spans="1:6" ht="12.75" customHeight="1">
      <c r="A276" s="339"/>
      <c r="B276" s="264">
        <v>6</v>
      </c>
      <c r="C276" s="339"/>
      <c r="D276" s="264">
        <v>1</v>
      </c>
      <c r="E276" s="339" t="s">
        <v>564</v>
      </c>
      <c r="F276" s="264">
        <v>1</v>
      </c>
    </row>
    <row r="277" spans="1:6" ht="12.75" customHeight="1">
      <c r="A277" s="339"/>
      <c r="B277" s="264">
        <v>6</v>
      </c>
      <c r="C277" s="339"/>
      <c r="D277" s="264">
        <v>1</v>
      </c>
      <c r="E277" s="339" t="s">
        <v>563</v>
      </c>
      <c r="F277" s="264">
        <v>1</v>
      </c>
    </row>
    <row r="278" spans="1:6" ht="12.75" customHeight="1">
      <c r="A278" s="339"/>
      <c r="B278" s="264">
        <v>6</v>
      </c>
      <c r="C278" s="339"/>
      <c r="D278" s="264">
        <v>1</v>
      </c>
      <c r="E278" s="339" t="s">
        <v>562</v>
      </c>
      <c r="F278" s="264">
        <v>1</v>
      </c>
    </row>
    <row r="279" spans="1:6" ht="12.75" customHeight="1">
      <c r="A279" s="339"/>
      <c r="B279" s="264">
        <v>6</v>
      </c>
      <c r="C279" s="339"/>
      <c r="D279" s="264">
        <v>1</v>
      </c>
      <c r="E279" s="339" t="s">
        <v>561</v>
      </c>
      <c r="F279" s="264">
        <v>1</v>
      </c>
    </row>
    <row r="280" spans="1:6" ht="12.75" customHeight="1">
      <c r="A280" s="339"/>
      <c r="B280" s="264">
        <v>6</v>
      </c>
      <c r="C280" s="339"/>
      <c r="D280" s="264">
        <v>1</v>
      </c>
      <c r="E280" s="339" t="s">
        <v>560</v>
      </c>
      <c r="F280" s="264">
        <v>1</v>
      </c>
    </row>
    <row r="281" spans="1:6" ht="12.75" customHeight="1">
      <c r="A281" s="339"/>
      <c r="B281" s="264">
        <v>6</v>
      </c>
      <c r="C281" s="339"/>
      <c r="D281" s="264">
        <v>1</v>
      </c>
      <c r="E281" s="339" t="s">
        <v>559</v>
      </c>
      <c r="F281" s="264">
        <v>1</v>
      </c>
    </row>
    <row r="282" spans="1:6" ht="12.75" customHeight="1">
      <c r="A282" s="339"/>
      <c r="B282" s="264">
        <v>6</v>
      </c>
      <c r="C282" s="339"/>
      <c r="D282" s="264">
        <v>1</v>
      </c>
      <c r="E282" s="339" t="s">
        <v>558</v>
      </c>
      <c r="F282" s="264">
        <v>1</v>
      </c>
    </row>
    <row r="283" spans="1:6" ht="12.75" customHeight="1">
      <c r="A283" s="339"/>
      <c r="B283" s="264">
        <v>6</v>
      </c>
      <c r="C283" s="339"/>
      <c r="D283" s="264">
        <v>1</v>
      </c>
      <c r="E283" s="339" t="s">
        <v>557</v>
      </c>
      <c r="F283" s="264">
        <v>1</v>
      </c>
    </row>
    <row r="284" spans="1:6" ht="12.75" customHeight="1">
      <c r="A284" s="339"/>
      <c r="B284" s="264">
        <v>6</v>
      </c>
      <c r="C284" s="339"/>
      <c r="D284" s="264">
        <v>1</v>
      </c>
      <c r="E284" s="339" t="s">
        <v>556</v>
      </c>
      <c r="F284" s="264">
        <v>1</v>
      </c>
    </row>
    <row r="285" spans="1:6" ht="12.75" customHeight="1">
      <c r="A285" s="339"/>
      <c r="B285" s="264">
        <v>6</v>
      </c>
      <c r="C285" s="339"/>
      <c r="D285" s="264">
        <v>1</v>
      </c>
      <c r="E285" s="339" t="s">
        <v>555</v>
      </c>
      <c r="F285" s="264">
        <v>1</v>
      </c>
    </row>
    <row r="286" spans="1:6" ht="12.75" customHeight="1">
      <c r="A286" s="339"/>
      <c r="B286" s="264">
        <v>6</v>
      </c>
      <c r="C286" s="339"/>
      <c r="D286" s="264">
        <v>1</v>
      </c>
      <c r="E286" s="339" t="s">
        <v>543</v>
      </c>
      <c r="F286" s="264">
        <v>1</v>
      </c>
    </row>
    <row r="287" spans="1:6" ht="12.75" customHeight="1">
      <c r="A287" s="339"/>
      <c r="B287" s="264">
        <v>6</v>
      </c>
      <c r="C287" s="339"/>
      <c r="D287" s="264">
        <v>1</v>
      </c>
      <c r="E287" s="339" t="s">
        <v>554</v>
      </c>
      <c r="F287" s="264">
        <v>1</v>
      </c>
    </row>
    <row r="288" spans="1:6" ht="12.75" customHeight="1">
      <c r="A288" s="339"/>
      <c r="B288" s="264">
        <v>6</v>
      </c>
      <c r="C288" s="339"/>
      <c r="D288" s="264">
        <v>1</v>
      </c>
      <c r="E288" s="339" t="s">
        <v>553</v>
      </c>
      <c r="F288" s="264">
        <v>1</v>
      </c>
    </row>
    <row r="289" spans="1:6" ht="12.75" customHeight="1">
      <c r="A289" s="339"/>
      <c r="B289" s="264">
        <v>6</v>
      </c>
      <c r="C289" s="339"/>
      <c r="D289" s="264">
        <v>1</v>
      </c>
      <c r="E289" s="339" t="s">
        <v>544</v>
      </c>
      <c r="F289" s="264">
        <v>1</v>
      </c>
    </row>
    <row r="290" spans="1:6" ht="12.75" customHeight="1">
      <c r="A290" s="339"/>
      <c r="B290" s="264">
        <v>6</v>
      </c>
      <c r="C290" s="339"/>
      <c r="D290" s="264">
        <v>1</v>
      </c>
      <c r="E290" s="339" t="s">
        <v>552</v>
      </c>
      <c r="F290" s="264">
        <v>1</v>
      </c>
    </row>
    <row r="291" spans="1:6" ht="12.75" customHeight="1">
      <c r="A291" s="339"/>
      <c r="B291" s="264">
        <v>6</v>
      </c>
      <c r="C291" s="339"/>
      <c r="D291" s="264">
        <v>1</v>
      </c>
      <c r="E291" s="339" t="s">
        <v>551</v>
      </c>
      <c r="F291" s="264">
        <v>1</v>
      </c>
    </row>
    <row r="292" spans="1:6" ht="12.75" customHeight="1">
      <c r="A292" s="339"/>
      <c r="B292" s="264">
        <v>6</v>
      </c>
      <c r="C292" s="339"/>
      <c r="D292" s="264">
        <v>1</v>
      </c>
      <c r="E292" s="339" t="s">
        <v>550</v>
      </c>
      <c r="F292" s="264">
        <v>1</v>
      </c>
    </row>
    <row r="293" spans="1:6" ht="12.75" customHeight="1">
      <c r="A293" s="339"/>
      <c r="B293" s="264">
        <v>6</v>
      </c>
      <c r="C293" s="339"/>
      <c r="D293" s="264">
        <v>1</v>
      </c>
      <c r="E293" s="339" t="s">
        <v>549</v>
      </c>
      <c r="F293" s="264">
        <v>1</v>
      </c>
    </row>
    <row r="294" spans="1:6" ht="12.75" customHeight="1">
      <c r="A294" s="339"/>
      <c r="B294" s="264">
        <v>6</v>
      </c>
      <c r="C294" s="339"/>
      <c r="D294" s="264">
        <v>1</v>
      </c>
      <c r="E294" s="339" t="s">
        <v>547</v>
      </c>
      <c r="F294" s="264">
        <v>1</v>
      </c>
    </row>
    <row r="295" spans="1:6" ht="12.75" customHeight="1">
      <c r="A295" s="339"/>
      <c r="B295" s="264">
        <v>6</v>
      </c>
      <c r="C295" s="339"/>
      <c r="D295" s="264">
        <v>1</v>
      </c>
      <c r="E295" s="339" t="s">
        <v>548</v>
      </c>
      <c r="F295" s="264">
        <v>1</v>
      </c>
    </row>
    <row r="296" spans="1:6" ht="12.75" customHeight="1">
      <c r="A296" s="339"/>
      <c r="B296" s="264">
        <v>6</v>
      </c>
      <c r="C296" s="339"/>
      <c r="D296" s="264">
        <v>1</v>
      </c>
      <c r="E296" s="339" t="s">
        <v>547</v>
      </c>
      <c r="F296" s="264">
        <v>1</v>
      </c>
    </row>
    <row r="297" spans="1:6" ht="12.75" customHeight="1">
      <c r="A297" s="339"/>
      <c r="B297" s="264">
        <v>6</v>
      </c>
      <c r="C297" s="339"/>
      <c r="D297" s="264">
        <v>1</v>
      </c>
      <c r="E297" s="339" t="s">
        <v>546</v>
      </c>
      <c r="F297" s="264">
        <v>1</v>
      </c>
    </row>
    <row r="298" spans="1:6" ht="12.75" customHeight="1">
      <c r="A298" s="339"/>
      <c r="B298" s="264">
        <v>6</v>
      </c>
      <c r="C298" s="339"/>
      <c r="D298" s="264">
        <v>1</v>
      </c>
      <c r="E298" s="339" t="s">
        <v>545</v>
      </c>
      <c r="F298" s="264">
        <v>1</v>
      </c>
    </row>
    <row r="299" spans="1:6" ht="12.75" customHeight="1">
      <c r="A299" s="339"/>
      <c r="B299" s="264">
        <v>6</v>
      </c>
      <c r="C299" s="339"/>
      <c r="D299" s="264">
        <v>1</v>
      </c>
      <c r="E299" s="339" t="s">
        <v>544</v>
      </c>
      <c r="F299" s="264">
        <v>1</v>
      </c>
    </row>
    <row r="300" spans="1:6" ht="12.75" customHeight="1">
      <c r="A300" s="339"/>
      <c r="B300" s="264">
        <v>6</v>
      </c>
      <c r="C300" s="339"/>
      <c r="D300" s="264">
        <v>1</v>
      </c>
      <c r="E300" s="339" t="s">
        <v>543</v>
      </c>
      <c r="F300" s="264">
        <v>0</v>
      </c>
    </row>
    <row r="301" spans="1:6" ht="12.75" customHeight="1">
      <c r="A301" s="339"/>
      <c r="B301" s="264">
        <v>6</v>
      </c>
      <c r="C301" s="339"/>
      <c r="D301" s="264">
        <v>1</v>
      </c>
      <c r="E301" s="339" t="s">
        <v>542</v>
      </c>
      <c r="F301" s="264">
        <v>1</v>
      </c>
    </row>
    <row r="302" spans="1:6" ht="12.75" customHeight="1">
      <c r="A302" s="339"/>
      <c r="B302" s="264">
        <v>6</v>
      </c>
      <c r="C302" s="339"/>
      <c r="D302" s="264">
        <v>1</v>
      </c>
      <c r="E302" s="339" t="s">
        <v>530</v>
      </c>
      <c r="F302" s="264">
        <v>1</v>
      </c>
    </row>
    <row r="303" spans="1:6" ht="12.75" customHeight="1">
      <c r="A303" s="339"/>
      <c r="B303" s="264">
        <v>6</v>
      </c>
      <c r="C303" s="339"/>
      <c r="D303" s="264">
        <v>1</v>
      </c>
      <c r="E303" s="339" t="s">
        <v>541</v>
      </c>
      <c r="F303" s="264">
        <v>1</v>
      </c>
    </row>
    <row r="304" spans="1:6" ht="12.75" customHeight="1">
      <c r="A304" s="339"/>
      <c r="B304" s="264">
        <v>6</v>
      </c>
      <c r="C304" s="339"/>
      <c r="D304" s="264">
        <v>1</v>
      </c>
      <c r="E304" s="339" t="s">
        <v>540</v>
      </c>
      <c r="F304" s="264">
        <v>1</v>
      </c>
    </row>
    <row r="305" spans="1:6" ht="12.75" customHeight="1">
      <c r="A305" s="339"/>
      <c r="B305" s="264">
        <v>6</v>
      </c>
      <c r="C305" s="339"/>
      <c r="D305" s="264">
        <v>1</v>
      </c>
      <c r="E305" s="339" t="s">
        <v>539</v>
      </c>
      <c r="F305" s="264">
        <v>1</v>
      </c>
    </row>
    <row r="306" spans="1:6" ht="12.75" customHeight="1">
      <c r="A306" s="339"/>
      <c r="B306" s="264">
        <v>6</v>
      </c>
      <c r="C306" s="339"/>
      <c r="D306" s="264">
        <v>1</v>
      </c>
      <c r="E306" s="339" t="s">
        <v>538</v>
      </c>
      <c r="F306" s="264">
        <v>1</v>
      </c>
    </row>
    <row r="307" spans="1:6" ht="12.75" customHeight="1">
      <c r="A307" s="339"/>
      <c r="B307" s="264">
        <v>6</v>
      </c>
      <c r="C307" s="339"/>
      <c r="D307" s="264">
        <v>1</v>
      </c>
      <c r="E307" s="339" t="s">
        <v>537</v>
      </c>
      <c r="F307" s="264">
        <v>1</v>
      </c>
    </row>
    <row r="308" spans="1:6" ht="12.75" customHeight="1">
      <c r="A308" s="339"/>
      <c r="B308" s="264">
        <v>6</v>
      </c>
      <c r="C308" s="339"/>
      <c r="D308" s="264">
        <v>1</v>
      </c>
      <c r="E308" s="339" t="s">
        <v>536</v>
      </c>
      <c r="F308" s="264">
        <v>1</v>
      </c>
    </row>
    <row r="309" spans="1:6" ht="12.75" customHeight="1">
      <c r="A309" s="339"/>
      <c r="B309" s="264">
        <v>6</v>
      </c>
      <c r="C309" s="339"/>
      <c r="D309" s="264">
        <v>1</v>
      </c>
      <c r="E309" s="339" t="s">
        <v>535</v>
      </c>
      <c r="F309" s="264">
        <v>1</v>
      </c>
    </row>
    <row r="310" spans="1:6" ht="12.75" customHeight="1">
      <c r="A310" s="339"/>
      <c r="B310" s="264">
        <v>6</v>
      </c>
      <c r="C310" s="339"/>
      <c r="D310" s="264">
        <v>1</v>
      </c>
      <c r="E310" s="339" t="s">
        <v>534</v>
      </c>
      <c r="F310" s="264">
        <v>1</v>
      </c>
    </row>
    <row r="311" spans="1:6" ht="12.75" customHeight="1">
      <c r="A311" s="339"/>
      <c r="B311" s="264">
        <v>6</v>
      </c>
      <c r="C311" s="339"/>
      <c r="D311" s="264">
        <v>1</v>
      </c>
      <c r="E311" s="339" t="s">
        <v>533</v>
      </c>
      <c r="F311" s="264">
        <v>1</v>
      </c>
    </row>
    <row r="312" spans="1:6" ht="12.75" customHeight="1">
      <c r="A312" s="339"/>
      <c r="B312" s="264">
        <v>6</v>
      </c>
      <c r="C312" s="339"/>
      <c r="D312" s="264">
        <v>1</v>
      </c>
      <c r="E312" s="339" t="s">
        <v>532</v>
      </c>
      <c r="F312" s="264">
        <v>1</v>
      </c>
    </row>
    <row r="313" spans="1:6" ht="12.75" customHeight="1">
      <c r="A313" s="339"/>
      <c r="B313" s="264">
        <v>6</v>
      </c>
      <c r="C313" s="339"/>
      <c r="D313" s="264">
        <v>1</v>
      </c>
      <c r="E313" s="339" t="s">
        <v>531</v>
      </c>
      <c r="F313" s="264">
        <v>1</v>
      </c>
    </row>
    <row r="314" spans="1:6" ht="12.75" customHeight="1">
      <c r="A314" s="339"/>
      <c r="B314" s="264">
        <v>6</v>
      </c>
      <c r="C314" s="339"/>
      <c r="D314" s="264">
        <v>1</v>
      </c>
      <c r="E314" s="339" t="s">
        <v>530</v>
      </c>
      <c r="F314" s="264">
        <v>1</v>
      </c>
    </row>
    <row r="315" spans="1:6" ht="12.75" customHeight="1">
      <c r="A315" s="339"/>
      <c r="B315" s="264">
        <v>6</v>
      </c>
      <c r="C315" s="339"/>
      <c r="D315" s="264">
        <v>1</v>
      </c>
      <c r="E315" s="339" t="s">
        <v>529</v>
      </c>
      <c r="F315" s="264">
        <v>1</v>
      </c>
    </row>
    <row r="318" spans="1:6" ht="12.75" customHeight="1">
      <c r="A318" t="s">
        <v>260</v>
      </c>
    </row>
    <row r="319" spans="1:6" ht="12.75" customHeight="1">
      <c r="A319" t="s">
        <v>261</v>
      </c>
    </row>
    <row r="320" spans="1:6" ht="12.75" customHeight="1">
      <c r="A320" t="s">
        <v>262</v>
      </c>
    </row>
    <row r="321" spans="1:1" ht="12.75" customHeight="1">
      <c r="A321" t="s">
        <v>263</v>
      </c>
    </row>
    <row r="322" spans="1:1" ht="12.75" customHeight="1">
      <c r="A322" t="s">
        <v>264</v>
      </c>
    </row>
    <row r="323" spans="1:1" ht="12.75" customHeight="1">
      <c r="A323" t="s">
        <v>265</v>
      </c>
    </row>
    <row r="324" spans="1:1" ht="12.75" customHeight="1">
      <c r="A324" t="s">
        <v>266</v>
      </c>
    </row>
    <row r="325" spans="1:1" ht="12.75" customHeight="1">
      <c r="A325" t="s">
        <v>267</v>
      </c>
    </row>
    <row r="326" spans="1:1" ht="12.75" customHeight="1">
      <c r="A326" t="s">
        <v>268</v>
      </c>
    </row>
    <row r="327" spans="1:1" ht="12.75" customHeight="1">
      <c r="A327" t="s">
        <v>269</v>
      </c>
    </row>
    <row r="328" spans="1:1" ht="12.75" customHeight="1">
      <c r="A328" t="s">
        <v>270</v>
      </c>
    </row>
    <row r="329" spans="1:1" ht="12.75" customHeight="1">
      <c r="A329" t="s">
        <v>271</v>
      </c>
    </row>
    <row r="330" spans="1:1" ht="12.75" customHeight="1">
      <c r="A330" t="s">
        <v>272</v>
      </c>
    </row>
    <row r="331" spans="1:1" ht="12.75" customHeight="1">
      <c r="A331" t="s">
        <v>273</v>
      </c>
    </row>
    <row r="332" spans="1:1" ht="12.75" customHeight="1">
      <c r="A332" t="s">
        <v>274</v>
      </c>
    </row>
    <row r="333" spans="1:1" ht="12.75" customHeight="1">
      <c r="A333" t="s">
        <v>275</v>
      </c>
    </row>
    <row r="334" spans="1:1" ht="12.75" customHeight="1">
      <c r="A334" t="s">
        <v>276</v>
      </c>
    </row>
    <row r="335" spans="1:1" ht="12.75" customHeight="1">
      <c r="A335" t="s">
        <v>277</v>
      </c>
    </row>
    <row r="337" spans="1:5" ht="12.75" customHeight="1">
      <c r="A337" t="s">
        <v>528</v>
      </c>
      <c r="E337" t="s">
        <v>527</v>
      </c>
    </row>
    <row r="338" spans="1:5" ht="12.75" customHeight="1">
      <c r="A338" t="s">
        <v>526</v>
      </c>
      <c r="E338" t="s">
        <v>525</v>
      </c>
    </row>
    <row r="340" spans="1:5" ht="12.75" customHeight="1">
      <c r="E340" t="s">
        <v>524</v>
      </c>
    </row>
    <row r="341" spans="1:5" ht="12.75" customHeight="1">
      <c r="E341" t="s">
        <v>523</v>
      </c>
    </row>
  </sheetData>
  <pageMargins left="0.74803149606299213" right="0.74803149606299213" top="0.43307086614173229" bottom="0.27559055118110237" header="0.15748031496062992" footer="0.19685039370078741"/>
  <pageSetup paperSize="8" scale="74" orientation="portrait" r:id="rId1"/>
  <headerFooter alignWithMargins="0">
    <oddHeader>&amp;LУАП и ОУП МГУ  НИВЦ МГУ  АИС "Учебный план"  &amp;R&amp;D</oddHeader>
    <oddFooter>&amp;R&amp;P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62" t="s">
        <v>312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AM1" s="431" t="s">
        <v>317</v>
      </c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23"/>
    </row>
    <row r="2" spans="1:62" ht="14.25" customHeight="1">
      <c r="B2" s="465" t="s">
        <v>313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AM2" s="432" t="s">
        <v>320</v>
      </c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</row>
    <row r="3" spans="1:62" ht="29.45" customHeight="1">
      <c r="B3" s="474" t="s">
        <v>329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N3" s="463" t="s">
        <v>310</v>
      </c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335"/>
      <c r="AJ3" s="25"/>
      <c r="AK3" s="25"/>
      <c r="AL3" s="25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</row>
    <row r="4" spans="1:62" ht="15.75">
      <c r="B4" s="465" t="s">
        <v>314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26"/>
      <c r="N4" s="555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25"/>
      <c r="AU4" s="25" t="s">
        <v>22</v>
      </c>
    </row>
    <row r="5" spans="1:62" ht="18.75" customHeight="1">
      <c r="B5" s="462" t="s">
        <v>315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107" t="s">
        <v>318</v>
      </c>
      <c r="AN5" s="441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</row>
    <row r="6" spans="1:62" ht="18.75" customHeight="1"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107" t="s">
        <v>319</v>
      </c>
      <c r="AN6" s="441"/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</row>
    <row r="7" spans="1:62" ht="18.75" customHeight="1">
      <c r="C7" s="25" t="s">
        <v>24</v>
      </c>
      <c r="D7" s="470" t="s">
        <v>22</v>
      </c>
      <c r="E7" s="471"/>
      <c r="F7" s="471"/>
      <c r="G7" s="25"/>
      <c r="H7" s="470"/>
      <c r="I7" s="470"/>
      <c r="J7" s="470"/>
      <c r="K7" s="470"/>
      <c r="L7" s="470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N7" s="441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</row>
    <row r="8" spans="1:62" ht="18.75" customHeight="1">
      <c r="E8" s="25"/>
      <c r="G8" s="25"/>
      <c r="H8" s="473" t="s">
        <v>316</v>
      </c>
      <c r="I8" s="473"/>
      <c r="J8" s="473"/>
      <c r="K8" s="473"/>
      <c r="L8" s="47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1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  <c r="BE8" s="442"/>
      <c r="BF8" s="442"/>
      <c r="BG8" s="442"/>
      <c r="BH8" s="442"/>
      <c r="BI8" s="442"/>
      <c r="BJ8" s="442"/>
    </row>
    <row r="9" spans="1:62" ht="18.75" customHeight="1">
      <c r="B9" s="25"/>
      <c r="C9" s="25"/>
      <c r="D9" s="25"/>
      <c r="E9" s="464"/>
      <c r="F9" s="464"/>
      <c r="G9" s="25"/>
      <c r="H9" s="464"/>
      <c r="I9" s="464"/>
      <c r="J9" s="464"/>
      <c r="K9" s="464"/>
      <c r="L9" s="464"/>
      <c r="AJ9" s="25"/>
      <c r="AK9" s="25"/>
      <c r="AL9" s="25"/>
      <c r="AN9" s="441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76" t="s">
        <v>311</v>
      </c>
      <c r="W11" s="476"/>
      <c r="X11" s="476"/>
      <c r="Y11" s="476"/>
      <c r="Z11" s="476"/>
      <c r="AA11" s="476"/>
      <c r="AB11" s="476"/>
      <c r="AC11" s="476"/>
      <c r="AD11" s="476"/>
      <c r="AL11" s="27" t="s">
        <v>22</v>
      </c>
      <c r="AM11" s="27"/>
      <c r="BC11" s="434" t="s">
        <v>321</v>
      </c>
      <c r="BD11" s="434"/>
      <c r="BE11" s="434"/>
      <c r="BF11" s="434"/>
      <c r="BG11" s="434"/>
      <c r="BH11" s="434"/>
      <c r="BI11" s="434"/>
      <c r="BJ11" s="434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66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38" t="s">
        <v>335</v>
      </c>
      <c r="BD13" s="435" t="s">
        <v>336</v>
      </c>
      <c r="BE13" s="435" t="s">
        <v>337</v>
      </c>
      <c r="BF13" s="435" t="s">
        <v>338</v>
      </c>
      <c r="BG13" s="435" t="s">
        <v>339</v>
      </c>
      <c r="BH13" s="459" t="s">
        <v>340</v>
      </c>
      <c r="BI13" s="412" t="s">
        <v>341</v>
      </c>
      <c r="BJ13" s="412" t="s">
        <v>342</v>
      </c>
    </row>
    <row r="14" spans="1:62">
      <c r="B14" s="467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9"/>
      <c r="BD14" s="436"/>
      <c r="BE14" s="436"/>
      <c r="BF14" s="436"/>
      <c r="BG14" s="436"/>
      <c r="BH14" s="460"/>
      <c r="BI14" s="413"/>
      <c r="BJ14" s="413"/>
    </row>
    <row r="15" spans="1:62">
      <c r="B15" s="467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9"/>
      <c r="BD15" s="436"/>
      <c r="BE15" s="436"/>
      <c r="BF15" s="436"/>
      <c r="BG15" s="436"/>
      <c r="BH15" s="460"/>
      <c r="BI15" s="413"/>
      <c r="BJ15" s="413"/>
    </row>
    <row r="16" spans="1:62" ht="13.5" thickBot="1">
      <c r="B16" s="468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40"/>
      <c r="BD16" s="437"/>
      <c r="BE16" s="437"/>
      <c r="BF16" s="437"/>
      <c r="BG16" s="437"/>
      <c r="BH16" s="461"/>
      <c r="BI16" s="413"/>
      <c r="BJ16" s="458"/>
    </row>
    <row r="17" spans="2:6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43" t="s">
        <v>341</v>
      </c>
      <c r="AZ23" s="444"/>
      <c r="BA23" s="444"/>
      <c r="BB23" s="44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/>
    <row r="25" spans="2:62" s="58" customFormat="1" ht="27" customHeight="1">
      <c r="B25" s="59" t="s">
        <v>343</v>
      </c>
      <c r="C25" s="59"/>
      <c r="D25" s="59"/>
      <c r="E25" s="59"/>
      <c r="F25" s="59"/>
      <c r="G25" s="59"/>
      <c r="I25" s="497" t="s">
        <v>111</v>
      </c>
      <c r="J25" s="498"/>
      <c r="L25" s="477" t="s">
        <v>344</v>
      </c>
      <c r="M25" s="477"/>
      <c r="N25" s="477"/>
      <c r="O25" s="477"/>
      <c r="Q25" s="163" t="s">
        <v>60</v>
      </c>
      <c r="R25" s="60"/>
      <c r="S25" s="477" t="s">
        <v>336</v>
      </c>
      <c r="T25" s="477"/>
      <c r="U25" s="477"/>
      <c r="V25" s="59"/>
      <c r="W25" s="49" t="s">
        <v>61</v>
      </c>
      <c r="Y25" s="477" t="s">
        <v>337</v>
      </c>
      <c r="Z25" s="477"/>
      <c r="AA25" s="477"/>
      <c r="AB25" s="59"/>
      <c r="AC25" s="49" t="s">
        <v>49</v>
      </c>
      <c r="AE25" s="477" t="s">
        <v>338</v>
      </c>
      <c r="AF25" s="477"/>
      <c r="AG25" s="47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66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82" t="s">
        <v>381</v>
      </c>
      <c r="AE27" s="572" t="s">
        <v>382</v>
      </c>
      <c r="AF27" s="584" t="s">
        <v>349</v>
      </c>
      <c r="AG27" s="529"/>
      <c r="AH27" s="529"/>
      <c r="AI27" s="529"/>
      <c r="AJ27" s="585"/>
      <c r="AK27" s="561" t="s">
        <v>352</v>
      </c>
      <c r="AL27" s="562"/>
      <c r="AM27" s="562"/>
      <c r="AN27" s="562"/>
      <c r="AO27" s="562"/>
      <c r="AP27" s="562"/>
      <c r="AQ27" s="562"/>
      <c r="AR27" s="562"/>
      <c r="AS27" s="563"/>
      <c r="AT27" s="563"/>
      <c r="AU27" s="563"/>
      <c r="AV27" s="563"/>
      <c r="AW27" s="563"/>
      <c r="AX27" s="564"/>
      <c r="AY27" s="453" t="s">
        <v>361</v>
      </c>
      <c r="AZ27" s="454"/>
      <c r="BA27" s="454"/>
      <c r="BB27" s="454"/>
      <c r="BC27" s="454"/>
      <c r="BD27" s="454"/>
      <c r="BE27" s="454"/>
      <c r="BF27" s="454"/>
      <c r="BG27" s="454"/>
      <c r="BH27" s="454"/>
      <c r="BI27" s="454"/>
      <c r="BJ27" s="455"/>
    </row>
    <row r="28" spans="2:62" ht="13.15" customHeight="1">
      <c r="B28" s="467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83"/>
      <c r="AE28" s="573"/>
      <c r="AF28" s="576"/>
      <c r="AG28" s="577"/>
      <c r="AH28" s="577"/>
      <c r="AI28" s="577"/>
      <c r="AJ28" s="578"/>
      <c r="AK28" s="478" t="s">
        <v>353</v>
      </c>
      <c r="AL28" s="479"/>
      <c r="AM28" s="604" t="s">
        <v>354</v>
      </c>
      <c r="AN28" s="605"/>
      <c r="AO28" s="605"/>
      <c r="AP28" s="605"/>
      <c r="AQ28" s="605"/>
      <c r="AR28" s="605"/>
      <c r="AS28" s="606"/>
      <c r="AT28" s="606"/>
      <c r="AU28" s="606"/>
      <c r="AV28" s="607"/>
      <c r="AW28" s="414" t="s">
        <v>360</v>
      </c>
      <c r="AX28" s="41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>
      <c r="B29" s="467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83"/>
      <c r="AE29" s="573"/>
      <c r="AF29" s="487" t="s">
        <v>348</v>
      </c>
      <c r="AG29" s="488"/>
      <c r="AH29" s="489" t="s">
        <v>350</v>
      </c>
      <c r="AI29" s="488"/>
      <c r="AJ29" s="484" t="s">
        <v>351</v>
      </c>
      <c r="AK29" s="480"/>
      <c r="AL29" s="481"/>
      <c r="AM29" s="500" t="s">
        <v>355</v>
      </c>
      <c r="AN29" s="417"/>
      <c r="AO29" s="417" t="s">
        <v>356</v>
      </c>
      <c r="AP29" s="417"/>
      <c r="AQ29" s="417" t="s">
        <v>357</v>
      </c>
      <c r="AR29" s="417"/>
      <c r="AS29" s="417" t="s">
        <v>358</v>
      </c>
      <c r="AT29" s="417"/>
      <c r="AU29" s="417" t="s">
        <v>359</v>
      </c>
      <c r="AV29" s="417"/>
      <c r="AW29" s="415"/>
      <c r="AX29" s="41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67"/>
      <c r="C30" s="579" t="s">
        <v>346</v>
      </c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580"/>
      <c r="AC30" s="581"/>
      <c r="AD30" s="583"/>
      <c r="AE30" s="573"/>
      <c r="AF30" s="480"/>
      <c r="AG30" s="481"/>
      <c r="AH30" s="490"/>
      <c r="AI30" s="481"/>
      <c r="AJ30" s="460"/>
      <c r="AK30" s="480"/>
      <c r="AL30" s="481"/>
      <c r="AM30" s="500"/>
      <c r="AN30" s="417"/>
      <c r="AO30" s="417"/>
      <c r="AP30" s="417"/>
      <c r="AQ30" s="417"/>
      <c r="AR30" s="417"/>
      <c r="AS30" s="417"/>
      <c r="AT30" s="417"/>
      <c r="AU30" s="417"/>
      <c r="AV30" s="417"/>
      <c r="AW30" s="415"/>
      <c r="AX30" s="415"/>
      <c r="AY30" s="446" t="s">
        <v>368</v>
      </c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8"/>
    </row>
    <row r="31" spans="2:62" ht="18" customHeight="1">
      <c r="B31" s="467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83"/>
      <c r="AE31" s="573"/>
      <c r="AF31" s="480"/>
      <c r="AG31" s="481"/>
      <c r="AH31" s="490"/>
      <c r="AI31" s="481"/>
      <c r="AJ31" s="460"/>
      <c r="AK31" s="480"/>
      <c r="AL31" s="481"/>
      <c r="AM31" s="500"/>
      <c r="AN31" s="417"/>
      <c r="AO31" s="417"/>
      <c r="AP31" s="417"/>
      <c r="AQ31" s="417"/>
      <c r="AR31" s="417"/>
      <c r="AS31" s="417"/>
      <c r="AT31" s="417"/>
      <c r="AU31" s="417"/>
      <c r="AV31" s="417"/>
      <c r="AW31" s="415"/>
      <c r="AX31" s="41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67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83"/>
      <c r="AE32" s="573"/>
      <c r="AF32" s="480"/>
      <c r="AG32" s="481"/>
      <c r="AH32" s="490"/>
      <c r="AI32" s="481"/>
      <c r="AJ32" s="460"/>
      <c r="AK32" s="480"/>
      <c r="AL32" s="481"/>
      <c r="AM32" s="500"/>
      <c r="AN32" s="417"/>
      <c r="AO32" s="417"/>
      <c r="AP32" s="417"/>
      <c r="AQ32" s="417"/>
      <c r="AR32" s="417"/>
      <c r="AS32" s="417"/>
      <c r="AT32" s="417"/>
      <c r="AU32" s="417"/>
      <c r="AV32" s="417"/>
      <c r="AW32" s="415"/>
      <c r="AX32" s="41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67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82"/>
      <c r="AL33" s="483"/>
      <c r="AM33" s="501"/>
      <c r="AN33" s="418"/>
      <c r="AO33" s="418"/>
      <c r="AP33" s="418"/>
      <c r="AQ33" s="418"/>
      <c r="AR33" s="418"/>
      <c r="AS33" s="418"/>
      <c r="AT33" s="418"/>
      <c r="AU33" s="418"/>
      <c r="AV33" s="418"/>
      <c r="AW33" s="416"/>
      <c r="AX33" s="41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61">
        <v>2</v>
      </c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3"/>
      <c r="AC34" s="564"/>
      <c r="AD34" s="561">
        <v>3</v>
      </c>
      <c r="AE34" s="564"/>
      <c r="AF34" s="561">
        <v>4</v>
      </c>
      <c r="AG34" s="565"/>
      <c r="AH34" s="557">
        <v>5</v>
      </c>
      <c r="AI34" s="558"/>
      <c r="AJ34" s="333">
        <v>6</v>
      </c>
      <c r="AK34" s="561">
        <v>7</v>
      </c>
      <c r="AL34" s="565"/>
      <c r="AM34" s="557">
        <v>8</v>
      </c>
      <c r="AN34" s="565"/>
      <c r="AO34" s="557">
        <v>9</v>
      </c>
      <c r="AP34" s="565"/>
      <c r="AQ34" s="557">
        <v>10</v>
      </c>
      <c r="AR34" s="565"/>
      <c r="AS34" s="557">
        <v>11</v>
      </c>
      <c r="AT34" s="565"/>
      <c r="AU34" s="557">
        <v>12</v>
      </c>
      <c r="AV34" s="565"/>
      <c r="AW34" s="557">
        <v>13</v>
      </c>
      <c r="AX34" s="565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>
      <c r="B36" s="102"/>
      <c r="C36" s="506"/>
      <c r="D36" s="504"/>
      <c r="E36" s="504"/>
      <c r="F36" s="503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  <c r="W36" s="504"/>
      <c r="X36" s="504"/>
      <c r="Y36" s="504"/>
      <c r="Z36" s="504"/>
      <c r="AA36" s="504"/>
      <c r="AB36" s="504"/>
      <c r="AC36" s="505"/>
      <c r="AD36" s="569"/>
      <c r="AE36" s="570"/>
      <c r="AF36" s="420"/>
      <c r="AG36" s="486"/>
      <c r="AH36" s="485"/>
      <c r="AI36" s="486"/>
      <c r="AJ36" s="103"/>
      <c r="AK36" s="502">
        <f>SUM(AM36,AW36)</f>
        <v>0</v>
      </c>
      <c r="AL36" s="486"/>
      <c r="AM36" s="430">
        <f>SUM(AO36:AV36)</f>
        <v>0</v>
      </c>
      <c r="AN36" s="430"/>
      <c r="AO36" s="430"/>
      <c r="AP36" s="430"/>
      <c r="AQ36" s="430"/>
      <c r="AR36" s="430"/>
      <c r="AS36" s="430"/>
      <c r="AT36" s="430"/>
      <c r="AU36" s="430"/>
      <c r="AV36" s="430"/>
      <c r="AW36" s="420"/>
      <c r="AX36" s="421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>
      <c r="A37" s="249"/>
      <c r="B37" s="110"/>
      <c r="C37" s="531"/>
      <c r="D37" s="504"/>
      <c r="E37" s="504"/>
      <c r="F37" s="528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4"/>
      <c r="Z37" s="504"/>
      <c r="AA37" s="504"/>
      <c r="AB37" s="504"/>
      <c r="AC37" s="505"/>
      <c r="AD37" s="574"/>
      <c r="AE37" s="575"/>
      <c r="AF37" s="532"/>
      <c r="AG37" s="533"/>
      <c r="AH37" s="536"/>
      <c r="AI37" s="533"/>
      <c r="AJ37" s="86"/>
      <c r="AK37" s="534">
        <f>SUM(AM37,AW37)</f>
        <v>0</v>
      </c>
      <c r="AL37" s="542"/>
      <c r="AM37" s="451">
        <f>SUM(AO37:AV37)</f>
        <v>0</v>
      </c>
      <c r="AN37" s="451"/>
      <c r="AO37" s="451"/>
      <c r="AP37" s="451"/>
      <c r="AQ37" s="451"/>
      <c r="AR37" s="451"/>
      <c r="AS37" s="451"/>
      <c r="AT37" s="451"/>
      <c r="AU37" s="451"/>
      <c r="AV37" s="451"/>
      <c r="AW37" s="425"/>
      <c r="AX37" s="426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30">
        <f>SUM(AM38,AW38)</f>
        <v>0</v>
      </c>
      <c r="AL38" s="407"/>
      <c r="AM38" s="406">
        <f>SUM(AO38:AV38)</f>
        <v>0</v>
      </c>
      <c r="AN38" s="407"/>
      <c r="AO38" s="410"/>
      <c r="AP38" s="452"/>
      <c r="AQ38" s="410"/>
      <c r="AR38" s="452"/>
      <c r="AS38" s="410"/>
      <c r="AT38" s="452"/>
      <c r="AU38" s="410"/>
      <c r="AV38" s="452"/>
      <c r="AW38" s="410"/>
      <c r="AX38" s="411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>
      <c r="B40" s="122"/>
      <c r="C40" s="507" t="s">
        <v>369</v>
      </c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08">
        <f>SUM(AM40,AW40)</f>
        <v>0</v>
      </c>
      <c r="AL40" s="409"/>
      <c r="AM40" s="422">
        <f>SUM(AO40:AV40)</f>
        <v>0</v>
      </c>
      <c r="AN40" s="424"/>
      <c r="AO40" s="422"/>
      <c r="AP40" s="424"/>
      <c r="AQ40" s="422"/>
      <c r="AR40" s="424"/>
      <c r="AS40" s="422"/>
      <c r="AT40" s="424"/>
      <c r="AU40" s="422"/>
      <c r="AV40" s="424"/>
      <c r="AW40" s="422"/>
      <c r="AX40" s="423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>
      <c r="B41" s="134"/>
      <c r="C41" s="525"/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49">
        <f>SUM(AM41,AW41)</f>
        <v>0</v>
      </c>
      <c r="AL41" s="550"/>
      <c r="AM41" s="566">
        <f>SUM(AO41:AV41)</f>
        <v>0</v>
      </c>
      <c r="AN41" s="568"/>
      <c r="AO41" s="566"/>
      <c r="AP41" s="568"/>
      <c r="AQ41" s="566"/>
      <c r="AR41" s="568"/>
      <c r="AS41" s="566"/>
      <c r="AT41" s="568"/>
      <c r="AU41" s="566"/>
      <c r="AV41" s="568"/>
      <c r="AW41" s="566"/>
      <c r="AX41" s="567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>
      <c r="B42" s="134"/>
      <c r="C42" s="525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71" t="s">
        <v>383</v>
      </c>
      <c r="S42" s="571"/>
      <c r="T42" s="571"/>
      <c r="U42" s="571"/>
      <c r="V42" s="571"/>
      <c r="W42" s="571"/>
      <c r="X42" s="571"/>
      <c r="Y42" s="571"/>
      <c r="Z42" s="571"/>
      <c r="AA42" s="571"/>
      <c r="AB42" s="571"/>
      <c r="AC42" s="571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>
      <c r="B43" s="134"/>
      <c r="C43" s="525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>
      <c r="B44" s="134"/>
      <c r="C44" s="527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51">
        <f>SUM(AY44:BJ44)</f>
        <v>0</v>
      </c>
      <c r="AL44" s="552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523">
        <f>SUM(AY45:BJ45)</f>
        <v>0</v>
      </c>
      <c r="AL45" s="524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59">
        <f>AK40/KCU+AK45+MPNE</f>
        <v>0</v>
      </c>
      <c r="AX45" s="560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47">
        <f>SUM(AY46:BJ46)</f>
        <v>0</v>
      </c>
      <c r="AL46" s="548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>
      <c r="BC47" s="24"/>
      <c r="BD47" s="24"/>
      <c r="BE47" s="24"/>
      <c r="BF47" s="24"/>
      <c r="BG47" s="24"/>
      <c r="BH47" s="24"/>
      <c r="BI47" s="24"/>
      <c r="BJ47" s="24"/>
    </row>
    <row r="48" spans="1:62">
      <c r="BC48" s="24"/>
      <c r="BD48" s="24"/>
      <c r="BE48" s="24"/>
      <c r="BF48" s="24"/>
      <c r="BG48" s="24"/>
      <c r="BH48" s="24"/>
      <c r="BI48" s="24"/>
      <c r="BJ48" s="24"/>
    </row>
    <row r="49" spans="55:62">
      <c r="BC49" s="24"/>
      <c r="BD49" s="24"/>
      <c r="BE49" s="24"/>
      <c r="BF49" s="24"/>
      <c r="BG49" s="24"/>
      <c r="BH49" s="24"/>
      <c r="BI49" s="24"/>
      <c r="BJ49" s="24"/>
    </row>
    <row r="50" spans="55:62">
      <c r="BC50" s="24"/>
      <c r="BD50" s="24"/>
      <c r="BE50" s="24"/>
      <c r="BF50" s="24"/>
      <c r="BG50" s="24"/>
      <c r="BH50" s="24"/>
      <c r="BI50" s="24"/>
      <c r="BJ50" s="24"/>
    </row>
    <row r="51" spans="55:62">
      <c r="BC51" s="24"/>
      <c r="BD51" s="24"/>
      <c r="BE51" s="24"/>
      <c r="BF51" s="24"/>
      <c r="BG51" s="24"/>
      <c r="BH51" s="24"/>
      <c r="BI51" s="24"/>
      <c r="BJ51" s="24"/>
    </row>
    <row r="52" spans="55:62">
      <c r="BC52" s="24"/>
      <c r="BD52" s="24"/>
      <c r="BE52" s="24"/>
      <c r="BF52" s="24"/>
      <c r="BG52" s="24"/>
      <c r="BH52" s="24"/>
      <c r="BI52" s="24"/>
      <c r="BJ52" s="24"/>
    </row>
    <row r="53" spans="55:62">
      <c r="BC53" s="24"/>
      <c r="BD53" s="24"/>
      <c r="BE53" s="24"/>
      <c r="BF53" s="24"/>
      <c r="BG53" s="24"/>
      <c r="BH53" s="24"/>
      <c r="BI53" s="24"/>
      <c r="BJ53" s="24"/>
    </row>
    <row r="54" spans="55:62">
      <c r="BC54" s="24"/>
      <c r="BD54" s="24"/>
      <c r="BE54" s="24"/>
      <c r="BF54" s="24"/>
      <c r="BG54" s="24"/>
      <c r="BH54" s="24"/>
      <c r="BI54" s="24"/>
      <c r="BJ54" s="24"/>
    </row>
    <row r="55" spans="55:62">
      <c r="BC55" s="24"/>
      <c r="BD55" s="24"/>
      <c r="BE55" s="24"/>
      <c r="BF55" s="24"/>
      <c r="BG55" s="24"/>
      <c r="BH55" s="24"/>
      <c r="BI55" s="24"/>
      <c r="BJ55" s="24"/>
    </row>
    <row r="56" spans="55:62">
      <c r="BC56" s="24"/>
      <c r="BD56" s="24"/>
      <c r="BE56" s="24"/>
      <c r="BF56" s="24"/>
      <c r="BG56" s="24"/>
      <c r="BH56" s="24"/>
      <c r="BI56" s="24"/>
      <c r="BJ56" s="24"/>
    </row>
    <row r="57" spans="55:62">
      <c r="BC57" s="24"/>
      <c r="BD57" s="24"/>
      <c r="BE57" s="24"/>
      <c r="BF57" s="24"/>
      <c r="BG57" s="24"/>
      <c r="BH57" s="24"/>
      <c r="BI57" s="24"/>
      <c r="BJ57" s="24"/>
    </row>
    <row r="58" spans="55:62">
      <c r="BC58" s="24"/>
      <c r="BD58" s="24"/>
      <c r="BE58" s="24"/>
      <c r="BF58" s="24"/>
      <c r="BG58" s="24"/>
      <c r="BH58" s="24"/>
      <c r="BI58" s="24"/>
      <c r="BJ58" s="24"/>
    </row>
    <row r="59" spans="55:62">
      <c r="BC59" s="24"/>
      <c r="BD59" s="24"/>
      <c r="BE59" s="24"/>
      <c r="BF59" s="24"/>
      <c r="BG59" s="24"/>
      <c r="BH59" s="24"/>
      <c r="BI59" s="24"/>
      <c r="BJ59" s="24"/>
    </row>
    <row r="60" spans="55:62">
      <c r="BC60" s="24"/>
      <c r="BD60" s="24"/>
      <c r="BE60" s="24"/>
      <c r="BF60" s="24"/>
      <c r="BG60" s="24"/>
      <c r="BH60" s="24"/>
      <c r="BI60" s="24"/>
      <c r="BJ60" s="24"/>
    </row>
    <row r="61" spans="55:62">
      <c r="BC61" s="24"/>
      <c r="BD61" s="24"/>
      <c r="BE61" s="24"/>
      <c r="BF61" s="24"/>
      <c r="BG61" s="24"/>
      <c r="BH61" s="24"/>
      <c r="BI61" s="24"/>
      <c r="BJ61" s="24"/>
    </row>
    <row r="62" spans="55:62">
      <c r="BC62" s="24"/>
      <c r="BD62" s="24"/>
      <c r="BE62" s="24"/>
      <c r="BF62" s="24"/>
      <c r="BG62" s="24"/>
      <c r="BH62" s="24"/>
      <c r="BI62" s="24"/>
      <c r="BJ62" s="24"/>
    </row>
    <row r="63" spans="55:62">
      <c r="BC63" s="24"/>
      <c r="BD63" s="24"/>
      <c r="BE63" s="24"/>
      <c r="BF63" s="24"/>
      <c r="BG63" s="24"/>
      <c r="BH63" s="24"/>
      <c r="BI63" s="24"/>
      <c r="BJ63" s="24"/>
    </row>
    <row r="64" spans="55:62">
      <c r="BC64" s="24"/>
      <c r="BD64" s="24"/>
      <c r="BE64" s="24"/>
      <c r="BF64" s="24"/>
      <c r="BG64" s="24"/>
      <c r="BH64" s="24"/>
      <c r="BI64" s="24"/>
      <c r="BJ64" s="24"/>
    </row>
    <row r="65" spans="55:6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AW40:AX40"/>
    <mergeCell ref="AU40:AV40"/>
    <mergeCell ref="AQ40:AR40"/>
    <mergeCell ref="AK46:AL46"/>
    <mergeCell ref="AK41:AL41"/>
    <mergeCell ref="AK44:AL44"/>
    <mergeCell ref="AK45:AL45"/>
    <mergeCell ref="AW41:AX41"/>
    <mergeCell ref="AM41:AN41"/>
    <mergeCell ref="AO41:AP41"/>
    <mergeCell ref="AQ41:AR41"/>
    <mergeCell ref="AS41:AT41"/>
    <mergeCell ref="AU41:AV41"/>
    <mergeCell ref="AW45:AX45"/>
    <mergeCell ref="N4:AH4"/>
    <mergeCell ref="B2:L2"/>
    <mergeCell ref="AE25:AG25"/>
    <mergeCell ref="S25:U25"/>
    <mergeCell ref="N3:AH3"/>
    <mergeCell ref="V11:AD11"/>
    <mergeCell ref="B1:L1"/>
    <mergeCell ref="E9:F9"/>
    <mergeCell ref="B3:L3"/>
    <mergeCell ref="B4:L4"/>
    <mergeCell ref="B5:L5"/>
    <mergeCell ref="H8:L8"/>
    <mergeCell ref="H9:L9"/>
    <mergeCell ref="H7:L7"/>
    <mergeCell ref="D7:F7"/>
    <mergeCell ref="N5:AH5"/>
    <mergeCell ref="N6:AH7"/>
    <mergeCell ref="AY30:BJ30"/>
    <mergeCell ref="BI13:BI16"/>
    <mergeCell ref="AY27:BJ27"/>
    <mergeCell ref="BG13:BG16"/>
    <mergeCell ref="AY23:BB23"/>
    <mergeCell ref="BE13:BE16"/>
    <mergeCell ref="B27:B33"/>
    <mergeCell ref="B13:B16"/>
    <mergeCell ref="I25:J25"/>
    <mergeCell ref="C30:AC30"/>
    <mergeCell ref="L25:O25"/>
    <mergeCell ref="Y25:AA25"/>
    <mergeCell ref="AW28:AX33"/>
    <mergeCell ref="AM28:AV28"/>
    <mergeCell ref="AS29:AT33"/>
    <mergeCell ref="AQ29:AR33"/>
    <mergeCell ref="AO29:AP33"/>
    <mergeCell ref="AM29:AN33"/>
    <mergeCell ref="AK27:AX27"/>
    <mergeCell ref="AD27:AD32"/>
    <mergeCell ref="AK28:AL33"/>
    <mergeCell ref="AM1:BI1"/>
    <mergeCell ref="AM2:BJ3"/>
    <mergeCell ref="BC11:BJ11"/>
    <mergeCell ref="BF13:BF16"/>
    <mergeCell ref="BD13:BD16"/>
    <mergeCell ref="BC13:BC16"/>
    <mergeCell ref="AN9:BJ9"/>
    <mergeCell ref="AN5:BJ5"/>
    <mergeCell ref="BJ13:BJ16"/>
    <mergeCell ref="BH13:BH16"/>
    <mergeCell ref="AN6:BJ6"/>
    <mergeCell ref="AN7:BJ7"/>
    <mergeCell ref="AI8:BJ8"/>
    <mergeCell ref="AW37:AX37"/>
    <mergeCell ref="AH34:AI34"/>
    <mergeCell ref="AW38:AX38"/>
    <mergeCell ref="AW36:AX36"/>
    <mergeCell ref="AU36:AV36"/>
    <mergeCell ref="AQ36:AR36"/>
    <mergeCell ref="AQ38:AR38"/>
    <mergeCell ref="AS37:AT37"/>
    <mergeCell ref="AU37:AV37"/>
    <mergeCell ref="AQ37:AR37"/>
    <mergeCell ref="AS38:AT38"/>
    <mergeCell ref="AU38:AV38"/>
    <mergeCell ref="AS34:AT34"/>
    <mergeCell ref="AU34:AV34"/>
    <mergeCell ref="AW34:AX34"/>
    <mergeCell ref="AM34:AN34"/>
    <mergeCell ref="AO34:AP34"/>
    <mergeCell ref="AQ34:AR34"/>
    <mergeCell ref="AK34:AL34"/>
    <mergeCell ref="AO38:AP38"/>
    <mergeCell ref="AO37:AP37"/>
    <mergeCell ref="AO36:AP36"/>
    <mergeCell ref="AK37:AL37"/>
    <mergeCell ref="AS36:AT36"/>
    <mergeCell ref="AU29:AV33"/>
    <mergeCell ref="C41:Q44"/>
    <mergeCell ref="AF37:AG37"/>
    <mergeCell ref="AF27:AJ27"/>
    <mergeCell ref="AD36:AE36"/>
    <mergeCell ref="AF28:AJ28"/>
    <mergeCell ref="AJ29:AJ32"/>
    <mergeCell ref="AD34:AE34"/>
    <mergeCell ref="AF34:AG34"/>
    <mergeCell ref="C36:E36"/>
    <mergeCell ref="C37:E37"/>
    <mergeCell ref="AH29:AI32"/>
    <mergeCell ref="AH36:AI36"/>
    <mergeCell ref="AF36:AG36"/>
    <mergeCell ref="AF29:AG32"/>
    <mergeCell ref="AH37:AI37"/>
    <mergeCell ref="R42:AC42"/>
    <mergeCell ref="F36:AC36"/>
    <mergeCell ref="AM38:AN38"/>
    <mergeCell ref="AS40:AT40"/>
    <mergeCell ref="AO40:AP40"/>
    <mergeCell ref="AM40:AN40"/>
    <mergeCell ref="AK40:AL40"/>
    <mergeCell ref="F37:AC37"/>
    <mergeCell ref="C40:Q40"/>
    <mergeCell ref="AD37:AE37"/>
    <mergeCell ref="C34:AC34"/>
    <mergeCell ref="AM37:AN37"/>
    <mergeCell ref="AK38:AL38"/>
    <mergeCell ref="AK36:AL36"/>
    <mergeCell ref="AM36:AN36"/>
    <mergeCell ref="AE27:AE32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T20"/>
  <sheetViews>
    <sheetView showGridLines="0" zoomScaleNormal="100" zoomScaleSheetLayoutView="100" workbookViewId="0">
      <selection sqref="A1:T1"/>
    </sheetView>
  </sheetViews>
  <sheetFormatPr defaultRowHeight="12.75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>
      <c r="A1" s="615" t="s">
        <v>115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</row>
    <row r="2" spans="1:20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</row>
    <row r="3" spans="1:20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>
      <c r="A4" s="615" t="s">
        <v>131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</row>
    <row r="5" spans="1:20">
      <c r="A5" s="615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</row>
    <row r="6" spans="1:20">
      <c r="A6" s="615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</row>
    <row r="7" spans="1:20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>
      <c r="A8" s="618" t="s">
        <v>116</v>
      </c>
      <c r="B8" s="621" t="s">
        <v>117</v>
      </c>
      <c r="C8" s="616" t="s">
        <v>132</v>
      </c>
      <c r="D8" s="616"/>
      <c r="E8" s="616"/>
      <c r="F8" s="616"/>
      <c r="G8" s="616"/>
      <c r="H8" s="616"/>
      <c r="I8" s="616"/>
      <c r="J8" s="616"/>
      <c r="K8" s="616"/>
      <c r="L8" s="616" t="s">
        <v>133</v>
      </c>
      <c r="M8" s="616"/>
      <c r="N8" s="616"/>
      <c r="O8" s="616"/>
      <c r="P8" s="616"/>
      <c r="Q8" s="616"/>
      <c r="R8" s="616"/>
      <c r="S8" s="616"/>
      <c r="T8" s="617"/>
    </row>
    <row r="9" spans="1:20" customFormat="1">
      <c r="A9" s="619"/>
      <c r="B9" s="608"/>
      <c r="C9" s="608" t="s">
        <v>118</v>
      </c>
      <c r="D9" s="608" t="s">
        <v>134</v>
      </c>
      <c r="E9" s="610" t="s">
        <v>120</v>
      </c>
      <c r="F9" s="610"/>
      <c r="G9" s="610"/>
      <c r="H9" s="610"/>
      <c r="I9" s="610"/>
      <c r="J9" s="611" t="s">
        <v>121</v>
      </c>
      <c r="K9" s="622"/>
      <c r="L9" s="608" t="s">
        <v>118</v>
      </c>
      <c r="M9" s="608" t="s">
        <v>119</v>
      </c>
      <c r="N9" s="610" t="s">
        <v>120</v>
      </c>
      <c r="O9" s="610"/>
      <c r="P9" s="610"/>
      <c r="Q9" s="610"/>
      <c r="R9" s="610"/>
      <c r="S9" s="611" t="s">
        <v>121</v>
      </c>
      <c r="T9" s="612"/>
    </row>
    <row r="10" spans="1:20" customFormat="1">
      <c r="A10" s="619"/>
      <c r="B10" s="608"/>
      <c r="C10" s="608"/>
      <c r="D10" s="608"/>
      <c r="E10" s="608" t="s">
        <v>122</v>
      </c>
      <c r="F10" s="610" t="s">
        <v>123</v>
      </c>
      <c r="G10" s="610"/>
      <c r="H10" s="610"/>
      <c r="I10" s="610"/>
      <c r="J10" s="613"/>
      <c r="K10" s="623"/>
      <c r="L10" s="608"/>
      <c r="M10" s="608"/>
      <c r="N10" s="608" t="s">
        <v>122</v>
      </c>
      <c r="O10" s="610" t="s">
        <v>123</v>
      </c>
      <c r="P10" s="610"/>
      <c r="Q10" s="610"/>
      <c r="R10" s="610"/>
      <c r="S10" s="613"/>
      <c r="T10" s="614"/>
    </row>
    <row r="11" spans="1:20" customFormat="1" ht="13.5" thickBot="1">
      <c r="A11" s="620"/>
      <c r="B11" s="609"/>
      <c r="C11" s="609"/>
      <c r="D11" s="609"/>
      <c r="E11" s="609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609"/>
      <c r="M11" s="609"/>
      <c r="N11" s="609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>
      <c r="A17" s="222"/>
      <c r="J17" s="222"/>
      <c r="K17" s="222"/>
      <c r="Q17" s="222"/>
      <c r="R17" s="222"/>
      <c r="S17" s="217"/>
    </row>
    <row r="18" spans="1:19">
      <c r="S18" s="217"/>
    </row>
    <row r="19" spans="1:19">
      <c r="S19" s="217"/>
    </row>
    <row r="20" spans="1:19">
      <c r="O20" s="211" t="s">
        <v>22</v>
      </c>
      <c r="S20" s="217"/>
    </row>
  </sheetData>
  <mergeCells count="21">
    <mergeCell ref="S9:T10"/>
    <mergeCell ref="A1:T1"/>
    <mergeCell ref="A2:T2"/>
    <mergeCell ref="A4:T4"/>
    <mergeCell ref="A5:T5"/>
    <mergeCell ref="A6:T6"/>
    <mergeCell ref="L8:T8"/>
    <mergeCell ref="A8:A11"/>
    <mergeCell ref="B8:B11"/>
    <mergeCell ref="J9:K10"/>
    <mergeCell ref="C9:C11"/>
    <mergeCell ref="D9:D11"/>
    <mergeCell ref="E10:E11"/>
    <mergeCell ref="N9:R9"/>
    <mergeCell ref="C8:K8"/>
    <mergeCell ref="F10:I10"/>
    <mergeCell ref="L9:L11"/>
    <mergeCell ref="M9:M11"/>
    <mergeCell ref="O10:R10"/>
    <mergeCell ref="E9:I9"/>
    <mergeCell ref="N10:N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V20"/>
  <sheetViews>
    <sheetView showGridLines="0" showZeros="0" zoomScaleNormal="100" zoomScaleSheetLayoutView="100" workbookViewId="0">
      <selection sqref="A1:V1"/>
    </sheetView>
  </sheetViews>
  <sheetFormatPr defaultRowHeight="12.75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>
      <c r="A1" s="615" t="s">
        <v>115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</row>
    <row r="2" spans="1:2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</row>
    <row r="3" spans="1:2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>
      <c r="A4" s="615" t="s">
        <v>131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</row>
    <row r="5" spans="1:22">
      <c r="A5" s="615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</row>
    <row r="6" spans="1:22">
      <c r="A6" s="615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</row>
    <row r="7" spans="1:22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>
      <c r="A8" s="618" t="s">
        <v>116</v>
      </c>
      <c r="B8" s="621" t="s">
        <v>117</v>
      </c>
      <c r="C8" s="616" t="s">
        <v>132</v>
      </c>
      <c r="D8" s="616"/>
      <c r="E8" s="616"/>
      <c r="F8" s="616"/>
      <c r="G8" s="616"/>
      <c r="H8" s="616"/>
      <c r="I8" s="616"/>
      <c r="J8" s="616"/>
      <c r="K8" s="616"/>
      <c r="L8" s="616"/>
      <c r="M8" s="616" t="s">
        <v>133</v>
      </c>
      <c r="N8" s="616"/>
      <c r="O8" s="616"/>
      <c r="P8" s="616"/>
      <c r="Q8" s="616"/>
      <c r="R8" s="616"/>
      <c r="S8" s="616"/>
      <c r="T8" s="616"/>
      <c r="U8" s="616"/>
      <c r="V8" s="617"/>
    </row>
    <row r="9" spans="1:22" customFormat="1">
      <c r="A9" s="619"/>
      <c r="B9" s="608"/>
      <c r="C9" s="608" t="s">
        <v>118</v>
      </c>
      <c r="D9" s="608" t="s">
        <v>134</v>
      </c>
      <c r="E9" s="610" t="s">
        <v>120</v>
      </c>
      <c r="F9" s="610"/>
      <c r="G9" s="610"/>
      <c r="H9" s="610"/>
      <c r="I9" s="610"/>
      <c r="J9" s="610"/>
      <c r="K9" s="611" t="s">
        <v>121</v>
      </c>
      <c r="L9" s="622"/>
      <c r="M9" s="608" t="s">
        <v>118</v>
      </c>
      <c r="N9" s="608" t="s">
        <v>119</v>
      </c>
      <c r="O9" s="610" t="s">
        <v>120</v>
      </c>
      <c r="P9" s="610"/>
      <c r="Q9" s="610"/>
      <c r="R9" s="610"/>
      <c r="S9" s="610"/>
      <c r="T9" s="610"/>
      <c r="U9" s="611" t="s">
        <v>121</v>
      </c>
      <c r="V9" s="612"/>
    </row>
    <row r="10" spans="1:22" customFormat="1">
      <c r="A10" s="619"/>
      <c r="B10" s="608"/>
      <c r="C10" s="608"/>
      <c r="D10" s="608"/>
      <c r="E10" s="608" t="s">
        <v>122</v>
      </c>
      <c r="F10" s="610" t="s">
        <v>123</v>
      </c>
      <c r="G10" s="610"/>
      <c r="H10" s="610"/>
      <c r="I10" s="610"/>
      <c r="J10" s="610"/>
      <c r="K10" s="613"/>
      <c r="L10" s="623"/>
      <c r="M10" s="608"/>
      <c r="N10" s="608"/>
      <c r="O10" s="608" t="s">
        <v>122</v>
      </c>
      <c r="P10" s="610" t="s">
        <v>123</v>
      </c>
      <c r="Q10" s="610"/>
      <c r="R10" s="610"/>
      <c r="S10" s="610"/>
      <c r="T10" s="610"/>
      <c r="U10" s="613"/>
      <c r="V10" s="614"/>
    </row>
    <row r="11" spans="1:22" customFormat="1" ht="13.5" thickBot="1">
      <c r="A11" s="620"/>
      <c r="B11" s="609"/>
      <c r="C11" s="609"/>
      <c r="D11" s="609"/>
      <c r="E11" s="609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609"/>
      <c r="N11" s="609"/>
      <c r="O11" s="609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>
      <c r="A17" s="222"/>
      <c r="K17" s="222"/>
      <c r="L17" s="222"/>
      <c r="R17" s="222"/>
      <c r="S17" s="222"/>
      <c r="T17" s="222"/>
      <c r="U17" s="217"/>
    </row>
    <row r="18" spans="1:21">
      <c r="U18" s="217"/>
    </row>
    <row r="19" spans="1:21">
      <c r="U19" s="217"/>
    </row>
    <row r="20" spans="1:21">
      <c r="P20" s="211" t="s">
        <v>22</v>
      </c>
      <c r="U20" s="217"/>
    </row>
  </sheetData>
  <mergeCells count="21">
    <mergeCell ref="P10:T10"/>
    <mergeCell ref="E9:J9"/>
    <mergeCell ref="C9:C11"/>
    <mergeCell ref="U9:V10"/>
    <mergeCell ref="B8:B11"/>
    <mergeCell ref="A1:V1"/>
    <mergeCell ref="A2:V2"/>
    <mergeCell ref="A4:V4"/>
    <mergeCell ref="A5:V5"/>
    <mergeCell ref="D9:D11"/>
    <mergeCell ref="A6:V6"/>
    <mergeCell ref="O9:T9"/>
    <mergeCell ref="E10:E11"/>
    <mergeCell ref="C8:L8"/>
    <mergeCell ref="N9:N11"/>
    <mergeCell ref="A8:A11"/>
    <mergeCell ref="K9:L10"/>
    <mergeCell ref="M8:V8"/>
    <mergeCell ref="F10:J10"/>
    <mergeCell ref="O10:O11"/>
    <mergeCell ref="M9:M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41</vt:i4>
      </vt:variant>
    </vt:vector>
  </HeadingPairs>
  <TitlesOfParts>
    <vt:vector size="71" baseType="lpstr">
      <vt:lpstr>StructMSU</vt:lpstr>
      <vt:lpstr>Managers</vt:lpstr>
      <vt:lpstr>EPlan</vt:lpstr>
      <vt:lpstr>EPlanE</vt:lpstr>
      <vt:lpstr>уч план 2 поток</vt:lpstr>
      <vt:lpstr>оборот 2 поток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PedN</vt:lpstr>
      <vt:lpstr>OBSTE</vt:lpstr>
      <vt:lpstr>EPlanE!EP</vt:lpstr>
      <vt:lpstr>EP</vt:lpstr>
      <vt:lpstr>EPlanCE!KCU</vt:lpstr>
      <vt:lpstr>KCU</vt:lpstr>
      <vt:lpstr>EPlanCE!MPNE</vt:lpstr>
      <vt:lpstr>MPNE</vt:lpstr>
      <vt:lpstr>EPlanCE!MSTotal</vt:lpstr>
      <vt:lpstr>EPlanE!MSTotal</vt:lpstr>
      <vt:lpstr>'уч план 2 поток'!MSTotal</vt:lpstr>
      <vt:lpstr>MSTotal</vt:lpstr>
      <vt:lpstr>EPlanCE!TExam</vt:lpstr>
      <vt:lpstr>EPlanE!TExam</vt:lpstr>
      <vt:lpstr>'уч план 2 поток'!TExam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PedN!Заголовки_для_печати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'уч план 2 поток'!Заголовки_для_печати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  <vt:lpstr>'оборот 2 поток'!Область_печати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l.n.parchevskaya</dc:creator>
  <cp:lastModifiedBy>Zavuch</cp:lastModifiedBy>
  <cp:lastPrinted>2016-05-11T18:16:39Z</cp:lastPrinted>
  <dcterms:created xsi:type="dcterms:W3CDTF">2004-10-10T04:30:14Z</dcterms:created>
  <dcterms:modified xsi:type="dcterms:W3CDTF">2016-07-16T14:04:24Z</dcterms:modified>
</cp:coreProperties>
</file>